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мониторинг" sheetId="1" r:id="rId1"/>
    <sheet name="янв" sheetId="5" r:id="rId2"/>
    <sheet name="фев" sheetId="6" r:id="rId3"/>
    <sheet name="март" sheetId="7" r:id="rId4"/>
    <sheet name="апрель" sheetId="8" r:id="rId5"/>
    <sheet name="май" sheetId="9" r:id="rId6"/>
    <sheet name="июнь" sheetId="10" r:id="rId7"/>
    <sheet name="июль" sheetId="11" r:id="rId8"/>
    <sheet name="август" sheetId="12" r:id="rId9"/>
    <sheet name="сентябрь" sheetId="13" r:id="rId10"/>
    <sheet name="октябрь" sheetId="14" r:id="rId11"/>
    <sheet name="ноябрь" sheetId="15" r:id="rId12"/>
    <sheet name="декабрь" sheetId="16" r:id="rId13"/>
  </sheets>
  <calcPr calcId="145621"/>
</workbook>
</file>

<file path=xl/calcChain.xml><?xml version="1.0" encoding="utf-8"?>
<calcChain xmlns="http://schemas.openxmlformats.org/spreadsheetml/2006/main">
  <c r="J25" i="16" l="1"/>
  <c r="I25" i="16"/>
  <c r="B25" i="16" s="1"/>
  <c r="B42" i="16" s="1"/>
  <c r="H25" i="16"/>
  <c r="C25" i="16"/>
  <c r="J42" i="16"/>
  <c r="I42" i="16"/>
  <c r="H42" i="16"/>
  <c r="G42" i="16"/>
  <c r="F42" i="16"/>
  <c r="E42" i="16"/>
  <c r="D42" i="16"/>
  <c r="C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1" i="16"/>
  <c r="B20" i="16"/>
  <c r="J19" i="16"/>
  <c r="I19" i="16"/>
  <c r="H19" i="16"/>
  <c r="G19" i="16"/>
  <c r="F19" i="16"/>
  <c r="E19" i="16"/>
  <c r="D19" i="16"/>
  <c r="C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19" i="16" l="1"/>
  <c r="J42" i="15"/>
  <c r="I42" i="15"/>
  <c r="H42" i="15"/>
  <c r="G42" i="15"/>
  <c r="F42" i="15"/>
  <c r="E42" i="15"/>
  <c r="D42" i="15"/>
  <c r="C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42" i="15" s="1"/>
  <c r="B21" i="15"/>
  <c r="B20" i="15"/>
  <c r="J19" i="15"/>
  <c r="I19" i="15"/>
  <c r="H19" i="15"/>
  <c r="G19" i="15"/>
  <c r="F19" i="15"/>
  <c r="E19" i="15"/>
  <c r="D19" i="15"/>
  <c r="C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B19" i="15" l="1"/>
  <c r="J42" i="14"/>
  <c r="I42" i="14"/>
  <c r="H42" i="14"/>
  <c r="G42" i="14"/>
  <c r="F42" i="14"/>
  <c r="E42" i="14"/>
  <c r="D42" i="14"/>
  <c r="C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42" i="14" s="1"/>
  <c r="B21" i="14"/>
  <c r="B20" i="14"/>
  <c r="J19" i="14"/>
  <c r="I19" i="14"/>
  <c r="H19" i="14"/>
  <c r="G19" i="14"/>
  <c r="F19" i="14"/>
  <c r="E19" i="14"/>
  <c r="D19" i="14"/>
  <c r="C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19" i="14" l="1"/>
  <c r="J42" i="13"/>
  <c r="I42" i="13"/>
  <c r="H42" i="13"/>
  <c r="G42" i="13"/>
  <c r="F42" i="13"/>
  <c r="E42" i="13"/>
  <c r="D42" i="13"/>
  <c r="C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1" i="13"/>
  <c r="B20" i="13"/>
  <c r="J19" i="13"/>
  <c r="I19" i="13"/>
  <c r="H19" i="13"/>
  <c r="G19" i="13"/>
  <c r="F19" i="13"/>
  <c r="E19" i="13"/>
  <c r="D19" i="13"/>
  <c r="C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J42" i="12"/>
  <c r="I42" i="12"/>
  <c r="H42" i="12"/>
  <c r="G42" i="12"/>
  <c r="F42" i="12"/>
  <c r="E42" i="12"/>
  <c r="D42" i="12"/>
  <c r="C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42" i="12" s="1"/>
  <c r="B21" i="12"/>
  <c r="B20" i="12"/>
  <c r="J19" i="12"/>
  <c r="I19" i="12"/>
  <c r="H19" i="12"/>
  <c r="G19" i="12"/>
  <c r="F19" i="12"/>
  <c r="E19" i="12"/>
  <c r="D19" i="12"/>
  <c r="C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19" i="12" s="1"/>
  <c r="J42" i="11"/>
  <c r="I42" i="11"/>
  <c r="H42" i="11"/>
  <c r="G42" i="11"/>
  <c r="F42" i="11"/>
  <c r="E42" i="11"/>
  <c r="D42" i="11"/>
  <c r="C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42" i="11" s="1"/>
  <c r="B21" i="11"/>
  <c r="B20" i="11"/>
  <c r="J19" i="11"/>
  <c r="I19" i="11"/>
  <c r="H19" i="11"/>
  <c r="G19" i="11"/>
  <c r="F19" i="11"/>
  <c r="E19" i="11"/>
  <c r="D19" i="11"/>
  <c r="C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2" i="11"/>
  <c r="B42" i="13" l="1"/>
  <c r="B19" i="13"/>
  <c r="B19" i="11"/>
  <c r="D17" i="1"/>
  <c r="C17" i="1"/>
  <c r="J42" i="10"/>
  <c r="I42" i="10"/>
  <c r="H42" i="10"/>
  <c r="G42" i="10"/>
  <c r="F42" i="10"/>
  <c r="E42" i="10"/>
  <c r="D42" i="10"/>
  <c r="C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42" i="10" s="1"/>
  <c r="B21" i="10"/>
  <c r="B20" i="10"/>
  <c r="J19" i="10"/>
  <c r="I19" i="10"/>
  <c r="H19" i="10"/>
  <c r="G19" i="10"/>
  <c r="F19" i="10"/>
  <c r="E19" i="10"/>
  <c r="D19" i="10"/>
  <c r="C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B19" i="10" l="1"/>
  <c r="J42" i="9"/>
  <c r="I42" i="9"/>
  <c r="H42" i="9"/>
  <c r="G42" i="9"/>
  <c r="F42" i="9"/>
  <c r="E42" i="9"/>
  <c r="D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C42" i="9"/>
  <c r="B25" i="9"/>
  <c r="B42" i="9" s="1"/>
  <c r="B21" i="9"/>
  <c r="B20" i="9"/>
  <c r="J19" i="9"/>
  <c r="I19" i="9"/>
  <c r="H19" i="9"/>
  <c r="G19" i="9"/>
  <c r="F19" i="9"/>
  <c r="E19" i="9"/>
  <c r="D19" i="9"/>
  <c r="C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B19" i="9" l="1"/>
  <c r="C25" i="8"/>
  <c r="B25" i="8" s="1"/>
  <c r="B42" i="8" s="1"/>
  <c r="J42" i="8"/>
  <c r="I42" i="8"/>
  <c r="H42" i="8"/>
  <c r="G42" i="8"/>
  <c r="F42" i="8"/>
  <c r="E42" i="8"/>
  <c r="D42" i="8"/>
  <c r="C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1" i="8"/>
  <c r="B20" i="8"/>
  <c r="J19" i="8"/>
  <c r="I19" i="8"/>
  <c r="H19" i="8"/>
  <c r="G19" i="8"/>
  <c r="F19" i="8"/>
  <c r="E19" i="8"/>
  <c r="D19" i="8"/>
  <c r="C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19" i="8" l="1"/>
  <c r="J42" i="7"/>
  <c r="H42" i="7"/>
  <c r="G42" i="7"/>
  <c r="F42" i="7"/>
  <c r="E42" i="7"/>
  <c r="D42" i="7"/>
  <c r="C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I42" i="7"/>
  <c r="B25" i="7"/>
  <c r="B42" i="7" s="1"/>
  <c r="B21" i="7"/>
  <c r="B20" i="7"/>
  <c r="J19" i="7"/>
  <c r="I19" i="7"/>
  <c r="H19" i="7"/>
  <c r="G19" i="7"/>
  <c r="F19" i="7"/>
  <c r="E19" i="7"/>
  <c r="D19" i="7"/>
  <c r="C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19" i="7" l="1"/>
  <c r="I25" i="6"/>
  <c r="B25" i="6" s="1"/>
  <c r="B42" i="6" s="1"/>
  <c r="J42" i="6"/>
  <c r="I42" i="6"/>
  <c r="H42" i="6"/>
  <c r="G42" i="6"/>
  <c r="F42" i="6"/>
  <c r="E42" i="6"/>
  <c r="D42" i="6"/>
  <c r="C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1" i="6"/>
  <c r="B20" i="6"/>
  <c r="J19" i="6"/>
  <c r="I19" i="6"/>
  <c r="H19" i="6"/>
  <c r="G19" i="6"/>
  <c r="F19" i="6"/>
  <c r="E19" i="6"/>
  <c r="D19" i="6"/>
  <c r="C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B19" i="6" l="1"/>
  <c r="C42" i="5"/>
  <c r="J42" i="5"/>
  <c r="I42" i="5"/>
  <c r="H42" i="5"/>
  <c r="F42" i="5"/>
  <c r="E42" i="5"/>
  <c r="D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42" i="5" s="1"/>
  <c r="B21" i="5"/>
  <c r="B20" i="5"/>
  <c r="J19" i="5"/>
  <c r="I19" i="5"/>
  <c r="G19" i="5"/>
  <c r="F19" i="5"/>
  <c r="E19" i="5"/>
  <c r="D19" i="5"/>
  <c r="C19" i="5"/>
  <c r="B18" i="5"/>
  <c r="B17" i="5"/>
  <c r="B16" i="5"/>
  <c r="B15" i="5"/>
  <c r="B14" i="5"/>
  <c r="B13" i="5"/>
  <c r="B12" i="5"/>
  <c r="B11" i="5"/>
  <c r="H19" i="5"/>
  <c r="B10" i="5"/>
  <c r="B9" i="5"/>
  <c r="B8" i="5"/>
  <c r="B7" i="5"/>
  <c r="B6" i="5"/>
  <c r="B5" i="5"/>
  <c r="B4" i="5"/>
  <c r="B3" i="5"/>
  <c r="B2" i="5"/>
  <c r="B19" i="5" l="1"/>
  <c r="G42" i="5"/>
</calcChain>
</file>

<file path=xl/sharedStrings.xml><?xml version="1.0" encoding="utf-8"?>
<sst xmlns="http://schemas.openxmlformats.org/spreadsheetml/2006/main" count="187" uniqueCount="30">
  <si>
    <t>остаток на 01.01.2015</t>
  </si>
  <si>
    <t>Доходы</t>
  </si>
  <si>
    <t>Месяц</t>
  </si>
  <si>
    <t>Расходы</t>
  </si>
  <si>
    <t>ИТОГО:</t>
  </si>
  <si>
    <t>спецкурс матем</t>
  </si>
  <si>
    <t>спецкурс русс.яз</t>
  </si>
  <si>
    <t>спецкурс англ</t>
  </si>
  <si>
    <t>спецкурс матем и констр</t>
  </si>
  <si>
    <t>спецкурс обществозн</t>
  </si>
  <si>
    <t>предкольн</t>
  </si>
  <si>
    <t>довузовская</t>
  </si>
  <si>
    <t>питание</t>
  </si>
  <si>
    <t>Итого</t>
  </si>
  <si>
    <t>340 питание</t>
  </si>
  <si>
    <t>211, 213</t>
  </si>
  <si>
    <t>Разбивка по видам расходов</t>
  </si>
  <si>
    <t>Мониторинг средств от платных образовательных услуг 2016 год</t>
  </si>
  <si>
    <t>(3037,00 - расходы на хозяйственные товары)</t>
  </si>
  <si>
    <t>(232946,61-з/плата и отчисления в фонды), (5805,00-сувениры для проведения 8 Марта), (4249,92-хоз. Расходы), (18000,00-убока снега с кровли), (174234,00-ремонт кабинетов № 204,313), (5000,00-оплата электроэнергии), (21200,00-приобретение учебно-информационных стендов), (487192,99-продукты питания февраль, март)</t>
  </si>
  <si>
    <t>(187729,29-з/плата и отчисления в фонды), (950,00-сувениры для проведения 9 Мая), (45231,00-хоз. Расходы), (3000,00-премирования Лицеиста), (41246,18-продукты питания)</t>
  </si>
  <si>
    <t>(242549,55-з/плата и отчисления в фонды), (3500,00-программное обеспечение), (61529,00-хоз. Расходы), (48420,00-приобретение скамеек для гардероба), (568761,08-продукты питания апрель, май)</t>
  </si>
  <si>
    <t>(330380,26-з/плата и отчисления в фонды), (21816,00-хоз. Расходы)</t>
  </si>
  <si>
    <t>(177592,01-з/плата и отчисления в фонды), (2790,00-сувениры для учеников в спортивных соревнованиях), (97942,50-хоз. Расходы, приобретение линолеума для кабинета), (398017,28-продукты питания)</t>
  </si>
  <si>
    <t>(93331,62-з/плата и отчисления в фонды), (1152,00-услуги нотариуса, размещение объявлений на Тында ТВ), (40000,00-приобретение мебели для Лицея), (613536,20-строительные материалы, подвесные потолки "Армстронг" для учебных кабинетов)</t>
  </si>
  <si>
    <t>(67098,16-з/плата и отчисления в фонды), (460962,94ремонт пола в рекреации Лицея, ремонт пола в спортзале), (86952,00-строительные материалы, краска "Эмаль")</t>
  </si>
  <si>
    <t>(56597,64-з/плата и отчисления в фонды), (4070,00-услуги нотариуса, размещение объявлений на Тында ТВ), (40000,00-приобретение мебели для Лицея), (94908,25-строительные материалы, хозяйственные расходы)</t>
  </si>
  <si>
    <t>(99361,44-з/плата и отчисления в фонды), (630,00-размещение объявления на Тында ТВ), (17729,80-хоз. Расходы), (5500,00-приобретение сувениров на День учителя и День Лицея), (543973,77-продукты питания сентябрь, октябрь частично)</t>
  </si>
  <si>
    <t>(172590,74-з/плата и отчисления в фонды), (28000,00-канц, хоз расходы), (48712,000-приобретение основных средств (вешалки для гардероба, стенды),(309503,65-продукты питания октябрь)</t>
  </si>
  <si>
    <t>(447076,03-з/плата и отчисления в фонды ноябрь-декабрь 2016г.), (8860,00-канц, хоз расходы), (131560,00-приобретение основных средств (мебель в школьные кабинеты, стенды), (8000,00-реставрация стендов), (26000,00-сувенирная продукция к Новому году), (717472,26-продукты питания ноябрь-декабрь 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</si>
</sst>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17" fontId="2" fillId="0" borderId="1" xfId="0" applyNumberFormat="1" applyFont="1" applyBorder="1"/>
    <xf numFmtId="2" fontId="0" fillId="0" borderId="1" xfId="0" applyNumberForma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8" workbookViewId="0">
      <selection activeCell="J8" sqref="J8"/>
    </sheetView>
  </sheetViews>
  <sheetFormatPr defaultRowHeight="15" x14ac:dyDescent="0.25"/>
  <cols>
    <col min="1" max="1" width="21" customWidth="1"/>
    <col min="2" max="2" width="11.5703125" hidden="1" customWidth="1"/>
    <col min="3" max="3" width="16" customWidth="1"/>
    <col min="4" max="4" width="16.85546875" customWidth="1"/>
    <col min="5" max="5" width="100.140625" customWidth="1"/>
    <col min="6" max="6" width="22.140625" customWidth="1"/>
    <col min="8" max="8" width="9.5703125" bestFit="1" customWidth="1"/>
  </cols>
  <sheetData>
    <row r="1" spans="1:6" ht="33.75" customHeight="1" x14ac:dyDescent="0.35">
      <c r="A1" s="22" t="s">
        <v>17</v>
      </c>
      <c r="B1" s="22"/>
      <c r="C1" s="22"/>
      <c r="D1" s="22"/>
      <c r="E1" s="23"/>
    </row>
    <row r="2" spans="1:6" ht="25.5" customHeight="1" x14ac:dyDescent="0.25">
      <c r="A2" s="15" t="s">
        <v>2</v>
      </c>
      <c r="B2" s="15"/>
      <c r="C2" s="15" t="s">
        <v>1</v>
      </c>
      <c r="D2" s="15" t="s">
        <v>3</v>
      </c>
      <c r="E2" s="16" t="s">
        <v>16</v>
      </c>
    </row>
    <row r="3" spans="1:6" ht="24" hidden="1" customHeight="1" x14ac:dyDescent="0.25">
      <c r="A3" s="17" t="s">
        <v>0</v>
      </c>
      <c r="B3" s="17">
        <v>0</v>
      </c>
      <c r="C3" s="4"/>
      <c r="D3" s="4"/>
      <c r="E3" s="13"/>
    </row>
    <row r="4" spans="1:6" ht="24" hidden="1" customHeight="1" x14ac:dyDescent="0.25">
      <c r="A4" s="4"/>
      <c r="B4" s="5"/>
      <c r="C4" s="4"/>
      <c r="D4" s="4"/>
      <c r="E4" s="13"/>
    </row>
    <row r="5" spans="1:6" ht="36.75" customHeight="1" x14ac:dyDescent="0.25">
      <c r="A5" s="6">
        <v>42370</v>
      </c>
      <c r="B5" s="6"/>
      <c r="C5" s="5">
        <v>694984</v>
      </c>
      <c r="D5" s="5">
        <v>3037</v>
      </c>
      <c r="E5" s="14" t="s">
        <v>18</v>
      </c>
      <c r="F5" s="1"/>
    </row>
    <row r="6" spans="1:6" ht="42.75" customHeight="1" x14ac:dyDescent="0.25">
      <c r="A6" s="6">
        <v>42401</v>
      </c>
      <c r="B6" s="6"/>
      <c r="C6" s="5">
        <v>699196</v>
      </c>
      <c r="D6" s="5">
        <v>676341.79</v>
      </c>
      <c r="E6" s="14" t="s">
        <v>23</v>
      </c>
      <c r="F6" s="1"/>
    </row>
    <row r="7" spans="1:6" ht="57.75" customHeight="1" x14ac:dyDescent="0.25">
      <c r="A7" s="6">
        <v>42430</v>
      </c>
      <c r="B7" s="6"/>
      <c r="C7" s="5">
        <v>874785</v>
      </c>
      <c r="D7" s="5">
        <v>948628.52</v>
      </c>
      <c r="E7" s="14" t="s">
        <v>19</v>
      </c>
      <c r="F7" s="1"/>
    </row>
    <row r="8" spans="1:6" ht="33" customHeight="1" x14ac:dyDescent="0.25">
      <c r="A8" s="6">
        <v>42461</v>
      </c>
      <c r="B8" s="6"/>
      <c r="C8" s="5">
        <v>665500.25</v>
      </c>
      <c r="D8" s="5">
        <v>278156.46999999997</v>
      </c>
      <c r="E8" s="14" t="s">
        <v>20</v>
      </c>
      <c r="F8" s="1"/>
    </row>
    <row r="9" spans="1:6" ht="29.25" customHeight="1" x14ac:dyDescent="0.25">
      <c r="A9" s="6">
        <v>42491</v>
      </c>
      <c r="B9" s="6"/>
      <c r="C9" s="5">
        <v>845912.5</v>
      </c>
      <c r="D9" s="5">
        <v>924759.63</v>
      </c>
      <c r="E9" s="14" t="s">
        <v>21</v>
      </c>
      <c r="F9" s="1"/>
    </row>
    <row r="10" spans="1:6" ht="39.75" customHeight="1" x14ac:dyDescent="0.25">
      <c r="A10" s="6">
        <v>42522</v>
      </c>
      <c r="B10" s="6"/>
      <c r="C10" s="5">
        <v>71853</v>
      </c>
      <c r="D10" s="5">
        <v>355196.26</v>
      </c>
      <c r="E10" s="14" t="s">
        <v>22</v>
      </c>
      <c r="F10" s="1"/>
    </row>
    <row r="11" spans="1:6" ht="47.25" customHeight="1" x14ac:dyDescent="0.25">
      <c r="A11" s="6">
        <v>42552</v>
      </c>
      <c r="B11" s="6"/>
      <c r="C11" s="5">
        <v>0</v>
      </c>
      <c r="D11" s="5">
        <v>748019.82</v>
      </c>
      <c r="E11" s="14" t="s">
        <v>24</v>
      </c>
      <c r="F11" s="1"/>
    </row>
    <row r="12" spans="1:6" ht="36.75" customHeight="1" x14ac:dyDescent="0.25">
      <c r="A12" s="6">
        <v>42583</v>
      </c>
      <c r="B12" s="6"/>
      <c r="C12" s="5">
        <v>0</v>
      </c>
      <c r="D12" s="5">
        <v>615013.1</v>
      </c>
      <c r="E12" s="14" t="s">
        <v>25</v>
      </c>
      <c r="F12" s="1"/>
    </row>
    <row r="13" spans="1:6" ht="32.25" customHeight="1" x14ac:dyDescent="0.25">
      <c r="A13" s="6">
        <v>42614</v>
      </c>
      <c r="B13" s="6"/>
      <c r="C13" s="5">
        <v>636848</v>
      </c>
      <c r="D13" s="5">
        <v>195575.89</v>
      </c>
      <c r="E13" s="14" t="s">
        <v>26</v>
      </c>
      <c r="F13" s="1"/>
    </row>
    <row r="14" spans="1:6" ht="45" customHeight="1" x14ac:dyDescent="0.25">
      <c r="A14" s="6">
        <v>42644</v>
      </c>
      <c r="B14" s="6"/>
      <c r="C14" s="5">
        <v>777872</v>
      </c>
      <c r="D14" s="5">
        <v>667195.01</v>
      </c>
      <c r="E14" s="14" t="s">
        <v>27</v>
      </c>
      <c r="F14" s="1"/>
    </row>
    <row r="15" spans="1:6" ht="50.25" customHeight="1" x14ac:dyDescent="0.25">
      <c r="A15" s="6">
        <v>42675</v>
      </c>
      <c r="B15" s="6"/>
      <c r="C15" s="5">
        <v>783844.65</v>
      </c>
      <c r="D15" s="5">
        <v>558266.39</v>
      </c>
      <c r="E15" s="14" t="s">
        <v>29</v>
      </c>
      <c r="F15" s="1"/>
    </row>
    <row r="16" spans="1:6" ht="39.75" customHeight="1" x14ac:dyDescent="0.25">
      <c r="A16" s="6">
        <v>42705</v>
      </c>
      <c r="B16" s="6"/>
      <c r="C16" s="5">
        <v>760573.8</v>
      </c>
      <c r="D16" s="5"/>
      <c r="E16" s="14" t="s">
        <v>28</v>
      </c>
      <c r="F16" s="1"/>
    </row>
    <row r="17" spans="1:8" ht="31.5" customHeight="1" x14ac:dyDescent="0.25">
      <c r="A17" s="18" t="s">
        <v>4</v>
      </c>
      <c r="B17" s="18"/>
      <c r="C17" s="12">
        <f>C5+C6+C7+C8+C9+C10+C11+C12+C14+C15+C16+C13</f>
        <v>6811369.2000000002</v>
      </c>
      <c r="D17" s="12">
        <f>D5+D6+D7+D8+D9+D10+D11+D12+D14+D13+D15+D16</f>
        <v>5970189.879999999</v>
      </c>
      <c r="E17" s="7"/>
      <c r="F17" s="1"/>
      <c r="H17" s="1"/>
    </row>
    <row r="20" spans="1:8" x14ac:dyDescent="0.25">
      <c r="E20" s="1"/>
    </row>
    <row r="22" spans="1:8" x14ac:dyDescent="0.25">
      <c r="D22" s="1"/>
    </row>
    <row r="23" spans="1:8" x14ac:dyDescent="0.25">
      <c r="C23" s="1"/>
    </row>
  </sheetData>
  <mergeCells count="1">
    <mergeCell ref="A1:E1"/>
  </mergeCells>
  <pageMargins left="0.7" right="0.7" top="0.75" bottom="0.75" header="0.3" footer="0.3"/>
  <pageSetup paperSize="9" scale="7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N21" sqref="N21"/>
    </sheetView>
  </sheetViews>
  <sheetFormatPr defaultRowHeight="15" x14ac:dyDescent="0.25"/>
  <cols>
    <col min="1" max="1" width="11.5703125" customWidth="1"/>
    <col min="2" max="2" width="11.7109375" customWidth="1"/>
    <col min="3" max="10" width="13.140625" customWidth="1"/>
    <col min="11" max="11" width="9.42578125" bestFit="1" customWidth="1"/>
    <col min="12" max="12" width="9.5703125" bestFit="1" customWidth="1"/>
    <col min="13" max="13" width="11.42578125" customWidth="1"/>
  </cols>
  <sheetData>
    <row r="1" spans="1:12" ht="45" x14ac:dyDescent="0.25">
      <c r="A1" s="6">
        <v>42614</v>
      </c>
      <c r="B1" s="2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</row>
    <row r="2" spans="1:12" x14ac:dyDescent="0.25">
      <c r="A2" s="4"/>
      <c r="B2" s="3">
        <f>C2+D2+E2+F2+G2+H2+I2+J2</f>
        <v>1600</v>
      </c>
      <c r="C2" s="5"/>
      <c r="D2" s="5"/>
      <c r="E2" s="5"/>
      <c r="F2" s="5"/>
      <c r="G2" s="5"/>
      <c r="H2" s="5">
        <v>1600</v>
      </c>
      <c r="I2" s="5"/>
      <c r="J2" s="5"/>
    </row>
    <row r="3" spans="1:12" x14ac:dyDescent="0.25">
      <c r="A3" s="4"/>
      <c r="B3" s="3">
        <f t="shared" ref="B3:B21" si="0">C3+D3+E3+F3+G3+H3+I3+J3</f>
        <v>14449</v>
      </c>
      <c r="C3" s="5"/>
      <c r="D3" s="5"/>
      <c r="E3" s="5">
        <v>6378</v>
      </c>
      <c r="F3" s="5">
        <v>7425</v>
      </c>
      <c r="G3" s="5">
        <v>646</v>
      </c>
      <c r="H3" s="5"/>
      <c r="I3" s="5"/>
      <c r="J3" s="5"/>
    </row>
    <row r="4" spans="1:12" x14ac:dyDescent="0.25">
      <c r="A4" s="4"/>
      <c r="B4" s="3">
        <f t="shared" si="0"/>
        <v>80035</v>
      </c>
      <c r="C4" s="5">
        <v>1483</v>
      </c>
      <c r="D4" s="5">
        <v>4067</v>
      </c>
      <c r="E4" s="5"/>
      <c r="F4" s="5"/>
      <c r="G4" s="5"/>
      <c r="H4" s="5"/>
      <c r="I4" s="5"/>
      <c r="J4" s="5">
        <v>74485</v>
      </c>
    </row>
    <row r="5" spans="1:12" x14ac:dyDescent="0.25">
      <c r="A5" s="4"/>
      <c r="B5" s="3">
        <f t="shared" si="0"/>
        <v>88830</v>
      </c>
      <c r="C5" s="5">
        <v>1292</v>
      </c>
      <c r="D5" s="5">
        <v>1938</v>
      </c>
      <c r="E5" s="5"/>
      <c r="F5" s="5"/>
      <c r="G5" s="5"/>
      <c r="H5" s="5"/>
      <c r="I5" s="5"/>
      <c r="J5" s="5">
        <v>85600</v>
      </c>
    </row>
    <row r="6" spans="1:12" x14ac:dyDescent="0.25">
      <c r="A6" s="4"/>
      <c r="B6" s="3">
        <f t="shared" si="0"/>
        <v>7905</v>
      </c>
      <c r="C6" s="5"/>
      <c r="D6" s="5"/>
      <c r="E6" s="5">
        <v>3468</v>
      </c>
      <c r="F6" s="5">
        <v>4437</v>
      </c>
      <c r="G6" s="5"/>
      <c r="H6" s="5"/>
      <c r="I6" s="5"/>
      <c r="J6" s="5"/>
    </row>
    <row r="7" spans="1:12" x14ac:dyDescent="0.25">
      <c r="A7" s="4"/>
      <c r="B7" s="3">
        <f t="shared" si="0"/>
        <v>67562</v>
      </c>
      <c r="C7" s="5">
        <v>2841</v>
      </c>
      <c r="D7" s="5">
        <v>9301</v>
      </c>
      <c r="E7" s="5"/>
      <c r="F7" s="5"/>
      <c r="G7" s="5"/>
      <c r="H7" s="5"/>
      <c r="I7" s="5"/>
      <c r="J7" s="5">
        <v>55420</v>
      </c>
    </row>
    <row r="8" spans="1:12" x14ac:dyDescent="0.25">
      <c r="A8" s="4"/>
      <c r="B8" s="3">
        <f t="shared" si="0"/>
        <v>67071</v>
      </c>
      <c r="C8" s="5">
        <v>7429</v>
      </c>
      <c r="D8" s="5">
        <v>14100</v>
      </c>
      <c r="E8" s="5"/>
      <c r="F8" s="5"/>
      <c r="G8" s="5"/>
      <c r="H8" s="5"/>
      <c r="I8" s="5"/>
      <c r="J8" s="5">
        <v>45542</v>
      </c>
    </row>
    <row r="9" spans="1:12" x14ac:dyDescent="0.25">
      <c r="A9" s="4"/>
      <c r="B9" s="3">
        <f t="shared" si="0"/>
        <v>59464</v>
      </c>
      <c r="C9" s="5"/>
      <c r="D9" s="5"/>
      <c r="E9" s="5">
        <v>23756</v>
      </c>
      <c r="F9" s="5">
        <v>31832</v>
      </c>
      <c r="G9" s="5">
        <v>3876</v>
      </c>
      <c r="H9" s="5"/>
      <c r="I9" s="5"/>
      <c r="J9" s="5"/>
    </row>
    <row r="10" spans="1:12" x14ac:dyDescent="0.25">
      <c r="A10" s="4"/>
      <c r="B10" s="3">
        <f t="shared" si="0"/>
        <v>72474</v>
      </c>
      <c r="C10" s="5">
        <v>5168</v>
      </c>
      <c r="D10" s="5">
        <v>18308</v>
      </c>
      <c r="E10" s="5"/>
      <c r="F10" s="5"/>
      <c r="G10" s="5"/>
      <c r="H10" s="5"/>
      <c r="I10" s="5"/>
      <c r="J10" s="5">
        <v>48998</v>
      </c>
    </row>
    <row r="11" spans="1:12" x14ac:dyDescent="0.25">
      <c r="A11" s="4"/>
      <c r="B11" s="3">
        <f t="shared" si="0"/>
        <v>24606</v>
      </c>
      <c r="C11" s="5"/>
      <c r="D11" s="5"/>
      <c r="E11" s="5">
        <v>5885</v>
      </c>
      <c r="F11" s="5">
        <v>12022</v>
      </c>
      <c r="G11" s="5">
        <v>6699</v>
      </c>
      <c r="H11" s="5"/>
      <c r="I11" s="5"/>
      <c r="J11" s="5"/>
    </row>
    <row r="12" spans="1:12" x14ac:dyDescent="0.25">
      <c r="A12" s="4"/>
      <c r="B12" s="3">
        <f t="shared" si="0"/>
        <v>62758</v>
      </c>
      <c r="C12" s="5">
        <v>4281</v>
      </c>
      <c r="D12" s="5">
        <v>12920</v>
      </c>
      <c r="E12" s="5"/>
      <c r="F12" s="5"/>
      <c r="G12" s="5"/>
      <c r="H12" s="5"/>
      <c r="I12" s="5"/>
      <c r="J12" s="5">
        <v>45557</v>
      </c>
    </row>
    <row r="13" spans="1:12" x14ac:dyDescent="0.25">
      <c r="A13" s="4"/>
      <c r="B13" s="3">
        <f t="shared" si="0"/>
        <v>38894</v>
      </c>
      <c r="C13" s="5">
        <v>1292</v>
      </c>
      <c r="D13" s="5">
        <v>8075</v>
      </c>
      <c r="E13" s="5"/>
      <c r="F13" s="5"/>
      <c r="G13" s="5"/>
      <c r="H13" s="5"/>
      <c r="I13" s="5"/>
      <c r="J13" s="5">
        <v>29527</v>
      </c>
      <c r="L13" s="1"/>
    </row>
    <row r="14" spans="1:12" x14ac:dyDescent="0.25">
      <c r="A14" s="4"/>
      <c r="B14" s="3">
        <f t="shared" si="0"/>
        <v>51200</v>
      </c>
      <c r="C14" s="5"/>
      <c r="D14" s="5"/>
      <c r="E14" s="5">
        <v>17628</v>
      </c>
      <c r="F14" s="5">
        <v>26143</v>
      </c>
      <c r="G14" s="5">
        <v>7429</v>
      </c>
      <c r="H14" s="5"/>
      <c r="I14" s="5"/>
      <c r="J14" s="5"/>
    </row>
    <row r="15" spans="1:12" x14ac:dyDescent="0.25">
      <c r="A15" s="4"/>
      <c r="B15" s="3">
        <f t="shared" si="0"/>
        <v>0</v>
      </c>
      <c r="C15" s="5"/>
      <c r="D15" s="5"/>
      <c r="E15" s="5"/>
      <c r="F15" s="5"/>
      <c r="G15" s="5"/>
      <c r="H15" s="5"/>
      <c r="I15" s="5"/>
      <c r="J15" s="5"/>
    </row>
    <row r="16" spans="1:12" hidden="1" x14ac:dyDescent="0.25">
      <c r="A16" s="4"/>
      <c r="B16" s="3">
        <f t="shared" si="0"/>
        <v>0</v>
      </c>
      <c r="C16" s="5"/>
      <c r="D16" s="5"/>
      <c r="E16" s="5"/>
      <c r="F16" s="5"/>
      <c r="G16" s="5"/>
      <c r="H16" s="5"/>
      <c r="I16" s="5"/>
      <c r="J16" s="5"/>
    </row>
    <row r="17" spans="1:12" hidden="1" x14ac:dyDescent="0.25">
      <c r="A17" s="4"/>
      <c r="B17" s="3">
        <f t="shared" si="0"/>
        <v>0</v>
      </c>
      <c r="C17" s="5"/>
      <c r="D17" s="5"/>
      <c r="E17" s="5"/>
      <c r="F17" s="5"/>
      <c r="G17" s="5"/>
      <c r="H17" s="5"/>
      <c r="I17" s="5"/>
      <c r="J17" s="5"/>
    </row>
    <row r="18" spans="1:12" hidden="1" x14ac:dyDescent="0.25">
      <c r="A18" s="4"/>
      <c r="B18" s="3">
        <f t="shared" si="0"/>
        <v>0</v>
      </c>
      <c r="C18" s="5"/>
      <c r="D18" s="5"/>
      <c r="E18" s="5"/>
      <c r="F18" s="5"/>
      <c r="G18" s="5"/>
      <c r="H18" s="5"/>
      <c r="I18" s="5"/>
      <c r="J18" s="5"/>
    </row>
    <row r="19" spans="1:12" x14ac:dyDescent="0.25">
      <c r="A19" s="4" t="s">
        <v>13</v>
      </c>
      <c r="B19" s="12">
        <f>B2+B3+B4+B5+B6+B7+B8+B9+B10+B11+B12+B13+B14+B15+B16+B17+B18</f>
        <v>636848</v>
      </c>
      <c r="C19" s="3">
        <f t="shared" ref="C19:J19" si="1">C2+C3+C4+C5+C6+C7+C8+C9+C10+C11+C12+C13+C14+C15+C16+C17+C18</f>
        <v>23786</v>
      </c>
      <c r="D19" s="3">
        <f t="shared" si="1"/>
        <v>68709</v>
      </c>
      <c r="E19" s="3">
        <f t="shared" si="1"/>
        <v>57115</v>
      </c>
      <c r="F19" s="3">
        <f t="shared" si="1"/>
        <v>81859</v>
      </c>
      <c r="G19" s="3">
        <f t="shared" si="1"/>
        <v>18650</v>
      </c>
      <c r="H19" s="3">
        <f t="shared" si="1"/>
        <v>1600</v>
      </c>
      <c r="I19" s="3">
        <f t="shared" si="1"/>
        <v>0</v>
      </c>
      <c r="J19" s="3">
        <f t="shared" si="1"/>
        <v>385129</v>
      </c>
    </row>
    <row r="20" spans="1:12" x14ac:dyDescent="0.25">
      <c r="A20" s="4"/>
      <c r="B20" s="3">
        <f t="shared" si="0"/>
        <v>0</v>
      </c>
      <c r="C20" s="5"/>
      <c r="D20" s="5"/>
      <c r="E20" s="5"/>
      <c r="F20" s="5"/>
      <c r="G20" s="5"/>
      <c r="H20" s="5"/>
      <c r="I20" s="5"/>
      <c r="J20" s="5"/>
    </row>
    <row r="21" spans="1:12" x14ac:dyDescent="0.25">
      <c r="A21" s="4"/>
      <c r="B21" s="3">
        <f t="shared" si="0"/>
        <v>0</v>
      </c>
      <c r="C21" s="5"/>
      <c r="D21" s="5"/>
      <c r="E21" s="5"/>
      <c r="F21" s="5"/>
      <c r="G21" s="5"/>
      <c r="H21" s="5"/>
      <c r="I21" s="5"/>
      <c r="J21" s="7"/>
    </row>
    <row r="22" spans="1:12" x14ac:dyDescent="0.25">
      <c r="B22" s="8"/>
    </row>
    <row r="24" spans="1:12" ht="29.25" x14ac:dyDescent="0.25">
      <c r="A24" s="6">
        <v>42614</v>
      </c>
      <c r="B24" s="2" t="s">
        <v>3</v>
      </c>
      <c r="C24" s="19" t="s">
        <v>15</v>
      </c>
      <c r="D24" s="19">
        <v>223</v>
      </c>
      <c r="E24" s="19">
        <v>225</v>
      </c>
      <c r="F24" s="19">
        <v>226</v>
      </c>
      <c r="G24" s="19">
        <v>290</v>
      </c>
      <c r="H24" s="19">
        <v>310</v>
      </c>
      <c r="I24" s="19">
        <v>340</v>
      </c>
      <c r="J24" s="19" t="s">
        <v>14</v>
      </c>
    </row>
    <row r="25" spans="1:12" x14ac:dyDescent="0.25">
      <c r="A25" s="4"/>
      <c r="B25" s="3">
        <f>C25+D25+E25+F25+G25+H25+I25+J25</f>
        <v>195575.89</v>
      </c>
      <c r="C25" s="10">
        <v>56597.64</v>
      </c>
      <c r="D25" s="10">
        <v>0</v>
      </c>
      <c r="E25" s="10">
        <v>0</v>
      </c>
      <c r="F25" s="10">
        <v>4070</v>
      </c>
      <c r="G25" s="10">
        <v>0</v>
      </c>
      <c r="H25" s="10">
        <v>40000</v>
      </c>
      <c r="I25" s="10">
        <v>94908.25</v>
      </c>
      <c r="J25" s="10"/>
      <c r="K25" s="20"/>
      <c r="L25" s="21"/>
    </row>
    <row r="26" spans="1:12" hidden="1" x14ac:dyDescent="0.25">
      <c r="A26" s="4"/>
      <c r="B26" s="3">
        <f t="shared" ref="B26:B41" si="2">C26+D26+E26+F26+G26+H26+I26+J26</f>
        <v>0</v>
      </c>
      <c r="C26" s="10"/>
      <c r="D26" s="10"/>
      <c r="E26" s="10"/>
      <c r="F26" s="10"/>
      <c r="G26" s="10"/>
      <c r="H26" s="10"/>
      <c r="I26" s="10"/>
      <c r="J26" s="10"/>
    </row>
    <row r="27" spans="1:12" hidden="1" x14ac:dyDescent="0.25">
      <c r="A27" s="4"/>
      <c r="B27" s="3">
        <f t="shared" si="2"/>
        <v>0</v>
      </c>
      <c r="C27" s="10"/>
      <c r="D27" s="10"/>
      <c r="E27" s="10"/>
      <c r="F27" s="10"/>
      <c r="G27" s="10"/>
      <c r="H27" s="10"/>
      <c r="I27" s="10"/>
      <c r="J27" s="10"/>
    </row>
    <row r="28" spans="1:12" hidden="1" x14ac:dyDescent="0.25">
      <c r="A28" s="4"/>
      <c r="B28" s="3">
        <f t="shared" si="2"/>
        <v>0</v>
      </c>
      <c r="C28" s="10"/>
      <c r="D28" s="10"/>
      <c r="E28" s="10"/>
      <c r="F28" s="10"/>
      <c r="G28" s="10"/>
      <c r="H28" s="10"/>
      <c r="I28" s="10"/>
      <c r="J28" s="10"/>
    </row>
    <row r="29" spans="1:12" hidden="1" x14ac:dyDescent="0.25">
      <c r="A29" s="4"/>
      <c r="B29" s="3">
        <f t="shared" si="2"/>
        <v>0</v>
      </c>
      <c r="C29" s="10"/>
      <c r="D29" s="10"/>
      <c r="E29" s="10"/>
      <c r="F29" s="10"/>
      <c r="G29" s="10"/>
      <c r="H29" s="10"/>
      <c r="I29" s="10"/>
      <c r="J29" s="10"/>
    </row>
    <row r="30" spans="1:12" hidden="1" x14ac:dyDescent="0.25">
      <c r="A30" s="4"/>
      <c r="B30" s="3">
        <f t="shared" si="2"/>
        <v>0</v>
      </c>
      <c r="C30" s="10"/>
      <c r="D30" s="10"/>
      <c r="E30" s="10"/>
      <c r="F30" s="10"/>
      <c r="G30" s="10"/>
      <c r="H30" s="10"/>
      <c r="I30" s="10"/>
      <c r="J30" s="10"/>
    </row>
    <row r="31" spans="1:12" hidden="1" x14ac:dyDescent="0.25">
      <c r="A31" s="4"/>
      <c r="B31" s="3">
        <f t="shared" si="2"/>
        <v>0</v>
      </c>
      <c r="C31" s="10"/>
      <c r="D31" s="10"/>
      <c r="E31" s="10"/>
      <c r="F31" s="10"/>
      <c r="G31" s="10"/>
      <c r="H31" s="10"/>
      <c r="I31" s="10"/>
      <c r="J31" s="10"/>
    </row>
    <row r="32" spans="1:12" hidden="1" x14ac:dyDescent="0.25">
      <c r="A32" s="4"/>
      <c r="B32" s="3">
        <f t="shared" si="2"/>
        <v>0</v>
      </c>
      <c r="C32" s="10"/>
      <c r="D32" s="10"/>
      <c r="E32" s="10"/>
      <c r="F32" s="10"/>
      <c r="G32" s="10"/>
      <c r="H32" s="10"/>
      <c r="I32" s="10"/>
      <c r="J32" s="10"/>
    </row>
    <row r="33" spans="1:10" x14ac:dyDescent="0.25">
      <c r="A33" s="4"/>
      <c r="B33" s="3">
        <f t="shared" si="2"/>
        <v>0</v>
      </c>
      <c r="C33" s="10"/>
      <c r="D33" s="10"/>
      <c r="E33" s="10"/>
      <c r="F33" s="10"/>
      <c r="G33" s="10"/>
      <c r="H33" s="10"/>
      <c r="I33" s="10"/>
      <c r="J33" s="10"/>
    </row>
    <row r="34" spans="1:10" hidden="1" x14ac:dyDescent="0.25">
      <c r="A34" s="4"/>
      <c r="B34" s="3">
        <f t="shared" si="2"/>
        <v>0</v>
      </c>
      <c r="C34" s="10"/>
      <c r="D34" s="10"/>
      <c r="E34" s="10"/>
      <c r="F34" s="10"/>
      <c r="G34" s="10"/>
      <c r="H34" s="10"/>
      <c r="I34" s="10"/>
      <c r="J34" s="10"/>
    </row>
    <row r="35" spans="1:10" hidden="1" x14ac:dyDescent="0.25">
      <c r="A35" s="4"/>
      <c r="B35" s="3">
        <f t="shared" si="2"/>
        <v>0</v>
      </c>
      <c r="C35" s="10"/>
      <c r="D35" s="10"/>
      <c r="E35" s="10"/>
      <c r="F35" s="10"/>
      <c r="G35" s="10"/>
      <c r="H35" s="10"/>
      <c r="I35" s="10"/>
      <c r="J35" s="10"/>
    </row>
    <row r="36" spans="1:10" hidden="1" x14ac:dyDescent="0.25">
      <c r="A36" s="4"/>
      <c r="B36" s="3">
        <f t="shared" si="2"/>
        <v>0</v>
      </c>
      <c r="C36" s="10"/>
      <c r="D36" s="10"/>
      <c r="E36" s="10"/>
      <c r="F36" s="10"/>
      <c r="G36" s="10"/>
      <c r="H36" s="10"/>
      <c r="I36" s="10"/>
      <c r="J36" s="10"/>
    </row>
    <row r="37" spans="1:10" hidden="1" x14ac:dyDescent="0.25">
      <c r="A37" s="4"/>
      <c r="B37" s="3">
        <f t="shared" si="2"/>
        <v>0</v>
      </c>
      <c r="C37" s="10"/>
      <c r="D37" s="10"/>
      <c r="E37" s="10"/>
      <c r="F37" s="10"/>
      <c r="G37" s="10"/>
      <c r="H37" s="10"/>
      <c r="I37" s="10"/>
      <c r="J37" s="10"/>
    </row>
    <row r="38" spans="1:10" hidden="1" x14ac:dyDescent="0.25">
      <c r="A38" s="4"/>
      <c r="B38" s="3">
        <f t="shared" si="2"/>
        <v>0</v>
      </c>
      <c r="C38" s="10"/>
      <c r="D38" s="10"/>
      <c r="E38" s="10"/>
      <c r="F38" s="10"/>
      <c r="G38" s="10"/>
      <c r="H38" s="10"/>
      <c r="I38" s="10"/>
      <c r="J38" s="10"/>
    </row>
    <row r="39" spans="1:10" hidden="1" x14ac:dyDescent="0.25">
      <c r="A39" s="4"/>
      <c r="B39" s="3">
        <f t="shared" si="2"/>
        <v>0</v>
      </c>
      <c r="C39" s="10"/>
      <c r="D39" s="10"/>
      <c r="E39" s="10"/>
      <c r="F39" s="10"/>
      <c r="G39" s="10"/>
      <c r="H39" s="10"/>
      <c r="I39" s="10"/>
      <c r="J39" s="10"/>
    </row>
    <row r="40" spans="1:10" hidden="1" x14ac:dyDescent="0.25">
      <c r="A40" s="4"/>
      <c r="B40" s="3">
        <f t="shared" si="2"/>
        <v>0</v>
      </c>
      <c r="C40" s="10"/>
      <c r="D40" s="10"/>
      <c r="E40" s="10"/>
      <c r="F40" s="10"/>
      <c r="G40" s="10"/>
      <c r="H40" s="10"/>
      <c r="I40" s="10"/>
      <c r="J40" s="10"/>
    </row>
    <row r="41" spans="1:10" x14ac:dyDescent="0.25">
      <c r="A41" s="4"/>
      <c r="B41" s="3">
        <f t="shared" si="2"/>
        <v>0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4" t="s">
        <v>13</v>
      </c>
      <c r="B42" s="12">
        <f>B25+B26+B27+B28+B29+B30+B31+B32+B33+B34+B35+B36+B37+B38+B39+B40+B41</f>
        <v>195575.89</v>
      </c>
      <c r="C42" s="11">
        <f>C25+C26+C27+C28+C29+C30+C31+C32+C33+C34+C35+C36+C37+C38+C39+C40+C41</f>
        <v>56597.64</v>
      </c>
      <c r="D42" s="11">
        <f t="shared" ref="D42:J42" si="3">D25+D26+D27+D28+D29+D30+D31+D32+D33+D34+D35+D36+D37+D38+D39+D40+D41</f>
        <v>0</v>
      </c>
      <c r="E42" s="11">
        <f t="shared" si="3"/>
        <v>0</v>
      </c>
      <c r="F42" s="11">
        <f t="shared" si="3"/>
        <v>4070</v>
      </c>
      <c r="G42" s="11">
        <f t="shared" si="3"/>
        <v>0</v>
      </c>
      <c r="H42" s="11">
        <f t="shared" si="3"/>
        <v>40000</v>
      </c>
      <c r="I42" s="11">
        <f t="shared" si="3"/>
        <v>94908.25</v>
      </c>
      <c r="J42" s="11">
        <f t="shared" si="3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7" workbookViewId="0">
      <selection activeCell="A7" sqref="A1:XFD1048576"/>
    </sheetView>
  </sheetViews>
  <sheetFormatPr defaultRowHeight="15" x14ac:dyDescent="0.25"/>
  <cols>
    <col min="1" max="1" width="11.5703125" customWidth="1"/>
    <col min="2" max="2" width="11.7109375" customWidth="1"/>
    <col min="3" max="10" width="13.140625" customWidth="1"/>
    <col min="11" max="11" width="9.42578125" bestFit="1" customWidth="1"/>
    <col min="12" max="12" width="9.5703125" bestFit="1" customWidth="1"/>
    <col min="13" max="13" width="11.42578125" customWidth="1"/>
  </cols>
  <sheetData>
    <row r="1" spans="1:12" ht="45" x14ac:dyDescent="0.25">
      <c r="A1" s="6">
        <v>42644</v>
      </c>
      <c r="B1" s="2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</row>
    <row r="2" spans="1:12" x14ac:dyDescent="0.25">
      <c r="A2" s="4"/>
      <c r="B2" s="3">
        <f>C2+D2+E2+F2+G2+H2+I2+J2</f>
        <v>121679</v>
      </c>
      <c r="C2" s="5">
        <v>12274</v>
      </c>
      <c r="D2" s="5">
        <v>34847</v>
      </c>
      <c r="E2" s="5"/>
      <c r="F2" s="5"/>
      <c r="G2" s="5"/>
      <c r="H2" s="5"/>
      <c r="I2" s="5"/>
      <c r="J2" s="5">
        <v>74558</v>
      </c>
    </row>
    <row r="3" spans="1:12" x14ac:dyDescent="0.25">
      <c r="A3" s="4"/>
      <c r="B3" s="3">
        <f t="shared" ref="B3:B21" si="0">C3+D3+E3+F3+G3+H3+I3+J3</f>
        <v>35503</v>
      </c>
      <c r="C3" s="5"/>
      <c r="D3" s="5"/>
      <c r="E3" s="5">
        <v>10091</v>
      </c>
      <c r="F3" s="5">
        <v>13776</v>
      </c>
      <c r="G3" s="5">
        <v>11636</v>
      </c>
      <c r="H3" s="5"/>
      <c r="I3" s="5"/>
      <c r="J3" s="5"/>
    </row>
    <row r="4" spans="1:12" x14ac:dyDescent="0.25">
      <c r="A4" s="4"/>
      <c r="B4" s="3">
        <f t="shared" si="0"/>
        <v>56773</v>
      </c>
      <c r="C4" s="5">
        <v>8150</v>
      </c>
      <c r="D4" s="5">
        <v>12351</v>
      </c>
      <c r="E4" s="5"/>
      <c r="F4" s="5"/>
      <c r="G4" s="5"/>
      <c r="H4" s="5"/>
      <c r="I4" s="5"/>
      <c r="J4" s="5">
        <v>36272</v>
      </c>
    </row>
    <row r="5" spans="1:12" x14ac:dyDescent="0.25">
      <c r="A5" s="4"/>
      <c r="B5" s="3">
        <f t="shared" si="0"/>
        <v>29446</v>
      </c>
      <c r="C5" s="5"/>
      <c r="D5" s="5"/>
      <c r="E5" s="5">
        <v>4845</v>
      </c>
      <c r="F5" s="5">
        <v>10338</v>
      </c>
      <c r="G5" s="5">
        <v>2907</v>
      </c>
      <c r="H5" s="5">
        <v>11356</v>
      </c>
      <c r="I5" s="5"/>
      <c r="J5" s="5"/>
    </row>
    <row r="6" spans="1:12" x14ac:dyDescent="0.25">
      <c r="A6" s="4"/>
      <c r="B6" s="3">
        <f t="shared" si="0"/>
        <v>19008</v>
      </c>
      <c r="C6" s="5"/>
      <c r="D6" s="5"/>
      <c r="E6" s="5">
        <v>4522</v>
      </c>
      <c r="F6" s="5">
        <v>6783</v>
      </c>
      <c r="G6" s="5">
        <v>323</v>
      </c>
      <c r="H6" s="5">
        <v>7380</v>
      </c>
      <c r="I6" s="5"/>
      <c r="J6" s="5"/>
    </row>
    <row r="7" spans="1:12" x14ac:dyDescent="0.25">
      <c r="A7" s="4"/>
      <c r="B7" s="3">
        <f t="shared" si="0"/>
        <v>30963</v>
      </c>
      <c r="C7" s="5"/>
      <c r="D7" s="5"/>
      <c r="E7" s="5">
        <v>10798</v>
      </c>
      <c r="F7" s="5">
        <v>18550</v>
      </c>
      <c r="G7" s="5">
        <v>1615</v>
      </c>
      <c r="H7" s="5"/>
      <c r="I7" s="5"/>
      <c r="J7" s="5"/>
    </row>
    <row r="8" spans="1:12" x14ac:dyDescent="0.25">
      <c r="A8" s="4"/>
      <c r="B8" s="3">
        <f t="shared" si="0"/>
        <v>136236</v>
      </c>
      <c r="C8" s="5">
        <v>5248</v>
      </c>
      <c r="D8" s="5">
        <v>17522</v>
      </c>
      <c r="E8" s="5">
        <v>9044</v>
      </c>
      <c r="F8" s="5">
        <v>11951</v>
      </c>
      <c r="G8" s="5">
        <v>2907</v>
      </c>
      <c r="H8" s="5">
        <v>3340</v>
      </c>
      <c r="I8" s="5"/>
      <c r="J8" s="5">
        <v>86224</v>
      </c>
    </row>
    <row r="9" spans="1:12" x14ac:dyDescent="0.25">
      <c r="A9" s="4"/>
      <c r="B9" s="3">
        <f t="shared" si="0"/>
        <v>69755</v>
      </c>
      <c r="C9" s="5">
        <v>7437</v>
      </c>
      <c r="D9" s="5">
        <v>12295</v>
      </c>
      <c r="E9" s="5"/>
      <c r="F9" s="5"/>
      <c r="G9" s="5"/>
      <c r="H9" s="5"/>
      <c r="I9" s="5"/>
      <c r="J9" s="5">
        <v>50023</v>
      </c>
    </row>
    <row r="10" spans="1:12" x14ac:dyDescent="0.25">
      <c r="A10" s="4"/>
      <c r="B10" s="3">
        <f t="shared" si="0"/>
        <v>76662</v>
      </c>
      <c r="C10" s="5">
        <v>7106</v>
      </c>
      <c r="D10" s="5">
        <v>15409</v>
      </c>
      <c r="E10" s="5"/>
      <c r="F10" s="5"/>
      <c r="G10" s="5"/>
      <c r="H10" s="5">
        <v>7276</v>
      </c>
      <c r="I10" s="5"/>
      <c r="J10" s="5">
        <v>46871</v>
      </c>
    </row>
    <row r="11" spans="1:12" x14ac:dyDescent="0.25">
      <c r="A11" s="4"/>
      <c r="B11" s="3">
        <f t="shared" si="0"/>
        <v>23601</v>
      </c>
      <c r="C11" s="5"/>
      <c r="D11" s="5"/>
      <c r="E11" s="5">
        <v>5458</v>
      </c>
      <c r="F11" s="5">
        <v>11272</v>
      </c>
      <c r="G11" s="5">
        <v>4199</v>
      </c>
      <c r="H11" s="5">
        <v>2672</v>
      </c>
      <c r="I11" s="5"/>
      <c r="J11" s="5"/>
    </row>
    <row r="12" spans="1:12" x14ac:dyDescent="0.25">
      <c r="A12" s="4"/>
      <c r="B12" s="3">
        <f t="shared" si="0"/>
        <v>27017</v>
      </c>
      <c r="C12" s="5"/>
      <c r="D12" s="5"/>
      <c r="E12" s="5">
        <v>8825</v>
      </c>
      <c r="F12" s="5">
        <v>14316</v>
      </c>
      <c r="G12" s="5">
        <v>3876</v>
      </c>
      <c r="H12" s="5"/>
      <c r="I12" s="5"/>
      <c r="J12" s="5"/>
    </row>
    <row r="13" spans="1:12" x14ac:dyDescent="0.25">
      <c r="A13" s="4"/>
      <c r="B13" s="3">
        <f t="shared" si="0"/>
        <v>82065</v>
      </c>
      <c r="C13" s="5">
        <v>7429</v>
      </c>
      <c r="D13" s="5">
        <v>13597</v>
      </c>
      <c r="E13" s="5"/>
      <c r="F13" s="5"/>
      <c r="G13" s="5"/>
      <c r="H13" s="5">
        <v>14092</v>
      </c>
      <c r="I13" s="5"/>
      <c r="J13" s="5">
        <v>46947</v>
      </c>
      <c r="L13" s="1"/>
    </row>
    <row r="14" spans="1:12" x14ac:dyDescent="0.25">
      <c r="A14" s="4"/>
      <c r="B14" s="3">
        <f t="shared" si="0"/>
        <v>20734</v>
      </c>
      <c r="C14" s="5"/>
      <c r="D14" s="5"/>
      <c r="E14" s="5">
        <v>5522</v>
      </c>
      <c r="F14" s="5">
        <v>13274</v>
      </c>
      <c r="G14" s="5">
        <v>1938</v>
      </c>
      <c r="H14" s="5"/>
      <c r="I14" s="5"/>
      <c r="J14" s="5"/>
    </row>
    <row r="15" spans="1:12" x14ac:dyDescent="0.25">
      <c r="A15" s="4"/>
      <c r="B15" s="3">
        <f t="shared" si="0"/>
        <v>48430</v>
      </c>
      <c r="C15" s="5">
        <v>4520</v>
      </c>
      <c r="D15" s="5">
        <v>14179</v>
      </c>
      <c r="E15" s="5"/>
      <c r="F15" s="5"/>
      <c r="G15" s="5"/>
      <c r="H15" s="5"/>
      <c r="I15" s="5"/>
      <c r="J15" s="5">
        <v>29731</v>
      </c>
    </row>
    <row r="16" spans="1:12" hidden="1" x14ac:dyDescent="0.25">
      <c r="A16" s="4"/>
      <c r="B16" s="3">
        <f t="shared" si="0"/>
        <v>0</v>
      </c>
      <c r="C16" s="5"/>
      <c r="D16" s="5"/>
      <c r="E16" s="5"/>
      <c r="F16" s="5"/>
      <c r="G16" s="5"/>
      <c r="H16" s="5"/>
      <c r="I16" s="5"/>
      <c r="J16" s="5"/>
    </row>
    <row r="17" spans="1:12" hidden="1" x14ac:dyDescent="0.25">
      <c r="A17" s="4"/>
      <c r="B17" s="3">
        <f t="shared" si="0"/>
        <v>0</v>
      </c>
      <c r="C17" s="5"/>
      <c r="D17" s="5"/>
      <c r="E17" s="5"/>
      <c r="F17" s="5"/>
      <c r="G17" s="5"/>
      <c r="H17" s="5"/>
      <c r="I17" s="5"/>
      <c r="J17" s="5"/>
    </row>
    <row r="18" spans="1:12" hidden="1" x14ac:dyDescent="0.25">
      <c r="A18" s="4"/>
      <c r="B18" s="3">
        <f t="shared" si="0"/>
        <v>0</v>
      </c>
      <c r="C18" s="5"/>
      <c r="D18" s="5"/>
      <c r="E18" s="5"/>
      <c r="F18" s="5"/>
      <c r="G18" s="5"/>
      <c r="H18" s="5"/>
      <c r="I18" s="5"/>
      <c r="J18" s="5"/>
    </row>
    <row r="19" spans="1:12" x14ac:dyDescent="0.25">
      <c r="A19" s="4" t="s">
        <v>13</v>
      </c>
      <c r="B19" s="12">
        <f>B2+B3+B4+B5+B6+B7+B8+B9+B10+B11+B12+B13+B14+B15+B16+B17+B18</f>
        <v>777872</v>
      </c>
      <c r="C19" s="3">
        <f t="shared" ref="C19:J19" si="1">C2+C3+C4+C5+C6+C7+C8+C9+C10+C11+C12+C13+C14+C15+C16+C17+C18</f>
        <v>52164</v>
      </c>
      <c r="D19" s="3">
        <f t="shared" si="1"/>
        <v>120200</v>
      </c>
      <c r="E19" s="3">
        <f t="shared" si="1"/>
        <v>59105</v>
      </c>
      <c r="F19" s="3">
        <f t="shared" si="1"/>
        <v>100260</v>
      </c>
      <c r="G19" s="3">
        <f t="shared" si="1"/>
        <v>29401</v>
      </c>
      <c r="H19" s="3">
        <f t="shared" si="1"/>
        <v>46116</v>
      </c>
      <c r="I19" s="3">
        <f t="shared" si="1"/>
        <v>0</v>
      </c>
      <c r="J19" s="3">
        <f t="shared" si="1"/>
        <v>370626</v>
      </c>
    </row>
    <row r="20" spans="1:12" x14ac:dyDescent="0.25">
      <c r="A20" s="4"/>
      <c r="B20" s="3">
        <f t="shared" si="0"/>
        <v>0</v>
      </c>
      <c r="C20" s="5"/>
      <c r="D20" s="5"/>
      <c r="E20" s="5"/>
      <c r="F20" s="5"/>
      <c r="G20" s="5"/>
      <c r="H20" s="5"/>
      <c r="I20" s="5"/>
      <c r="J20" s="5"/>
    </row>
    <row r="21" spans="1:12" x14ac:dyDescent="0.25">
      <c r="A21" s="4"/>
      <c r="B21" s="3">
        <f t="shared" si="0"/>
        <v>0</v>
      </c>
      <c r="C21" s="5"/>
      <c r="D21" s="5"/>
      <c r="E21" s="5"/>
      <c r="F21" s="5"/>
      <c r="G21" s="5"/>
      <c r="H21" s="5"/>
      <c r="I21" s="5"/>
      <c r="J21" s="7"/>
    </row>
    <row r="22" spans="1:12" x14ac:dyDescent="0.25">
      <c r="B22" s="8"/>
    </row>
    <row r="24" spans="1:12" ht="29.25" x14ac:dyDescent="0.25">
      <c r="A24" s="6">
        <v>42644</v>
      </c>
      <c r="B24" s="2" t="s">
        <v>3</v>
      </c>
      <c r="C24" s="19" t="s">
        <v>15</v>
      </c>
      <c r="D24" s="19">
        <v>223</v>
      </c>
      <c r="E24" s="19">
        <v>225</v>
      </c>
      <c r="F24" s="19">
        <v>226</v>
      </c>
      <c r="G24" s="19">
        <v>290</v>
      </c>
      <c r="H24" s="19">
        <v>310</v>
      </c>
      <c r="I24" s="19">
        <v>340</v>
      </c>
      <c r="J24" s="19" t="s">
        <v>14</v>
      </c>
    </row>
    <row r="25" spans="1:12" x14ac:dyDescent="0.25">
      <c r="A25" s="4"/>
      <c r="B25" s="3">
        <f>C25+D25+E25+F25+G25+H25+I25+J25</f>
        <v>667195.01</v>
      </c>
      <c r="C25" s="10">
        <v>99361.44</v>
      </c>
      <c r="D25" s="10"/>
      <c r="E25" s="10"/>
      <c r="F25" s="10">
        <v>630</v>
      </c>
      <c r="G25" s="10">
        <v>5500</v>
      </c>
      <c r="H25" s="10"/>
      <c r="I25" s="10">
        <v>17729.8</v>
      </c>
      <c r="J25" s="10">
        <v>543973.77</v>
      </c>
      <c r="K25" s="20"/>
      <c r="L25" s="21"/>
    </row>
    <row r="26" spans="1:12" hidden="1" x14ac:dyDescent="0.25">
      <c r="A26" s="4"/>
      <c r="B26" s="3">
        <f t="shared" ref="B26:B41" si="2">C26+D26+E26+F26+G26+H26+I26+J26</f>
        <v>0</v>
      </c>
      <c r="C26" s="10"/>
      <c r="D26" s="10"/>
      <c r="E26" s="10"/>
      <c r="F26" s="10"/>
      <c r="G26" s="10"/>
      <c r="H26" s="10"/>
      <c r="I26" s="10"/>
      <c r="J26" s="10"/>
    </row>
    <row r="27" spans="1:12" hidden="1" x14ac:dyDescent="0.25">
      <c r="A27" s="4"/>
      <c r="B27" s="3">
        <f t="shared" si="2"/>
        <v>0</v>
      </c>
      <c r="C27" s="10"/>
      <c r="D27" s="10"/>
      <c r="E27" s="10"/>
      <c r="F27" s="10"/>
      <c r="G27" s="10"/>
      <c r="H27" s="10"/>
      <c r="I27" s="10"/>
      <c r="J27" s="10"/>
    </row>
    <row r="28" spans="1:12" hidden="1" x14ac:dyDescent="0.25">
      <c r="A28" s="4"/>
      <c r="B28" s="3">
        <f t="shared" si="2"/>
        <v>0</v>
      </c>
      <c r="C28" s="10"/>
      <c r="D28" s="10"/>
      <c r="E28" s="10"/>
      <c r="F28" s="10"/>
      <c r="G28" s="10"/>
      <c r="H28" s="10"/>
      <c r="I28" s="10"/>
      <c r="J28" s="10"/>
    </row>
    <row r="29" spans="1:12" hidden="1" x14ac:dyDescent="0.25">
      <c r="A29" s="4"/>
      <c r="B29" s="3">
        <f t="shared" si="2"/>
        <v>0</v>
      </c>
      <c r="C29" s="10"/>
      <c r="D29" s="10"/>
      <c r="E29" s="10"/>
      <c r="F29" s="10"/>
      <c r="G29" s="10"/>
      <c r="H29" s="10"/>
      <c r="I29" s="10"/>
      <c r="J29" s="10"/>
    </row>
    <row r="30" spans="1:12" hidden="1" x14ac:dyDescent="0.25">
      <c r="A30" s="4"/>
      <c r="B30" s="3">
        <f t="shared" si="2"/>
        <v>0</v>
      </c>
      <c r="C30" s="10"/>
      <c r="D30" s="10"/>
      <c r="E30" s="10"/>
      <c r="F30" s="10"/>
      <c r="G30" s="10"/>
      <c r="H30" s="10"/>
      <c r="I30" s="10"/>
      <c r="J30" s="10"/>
    </row>
    <row r="31" spans="1:12" hidden="1" x14ac:dyDescent="0.25">
      <c r="A31" s="4"/>
      <c r="B31" s="3">
        <f t="shared" si="2"/>
        <v>0</v>
      </c>
      <c r="C31" s="10"/>
      <c r="D31" s="10"/>
      <c r="E31" s="10"/>
      <c r="F31" s="10"/>
      <c r="G31" s="10"/>
      <c r="H31" s="10"/>
      <c r="I31" s="10"/>
      <c r="J31" s="10"/>
    </row>
    <row r="32" spans="1:12" hidden="1" x14ac:dyDescent="0.25">
      <c r="A32" s="4"/>
      <c r="B32" s="3">
        <f t="shared" si="2"/>
        <v>0</v>
      </c>
      <c r="C32" s="10"/>
      <c r="D32" s="10"/>
      <c r="E32" s="10"/>
      <c r="F32" s="10"/>
      <c r="G32" s="10"/>
      <c r="H32" s="10"/>
      <c r="I32" s="10"/>
      <c r="J32" s="10"/>
    </row>
    <row r="33" spans="1:10" x14ac:dyDescent="0.25">
      <c r="A33" s="4"/>
      <c r="B33" s="3">
        <f t="shared" si="2"/>
        <v>0</v>
      </c>
      <c r="C33" s="10"/>
      <c r="D33" s="10"/>
      <c r="E33" s="10"/>
      <c r="F33" s="10"/>
      <c r="G33" s="10"/>
      <c r="H33" s="10"/>
      <c r="I33" s="10"/>
      <c r="J33" s="10"/>
    </row>
    <row r="34" spans="1:10" x14ac:dyDescent="0.25">
      <c r="A34" s="4"/>
      <c r="B34" s="3">
        <f t="shared" si="2"/>
        <v>0</v>
      </c>
      <c r="C34" s="10"/>
      <c r="D34" s="10"/>
      <c r="E34" s="10"/>
      <c r="F34" s="10"/>
      <c r="G34" s="10"/>
      <c r="H34" s="10"/>
      <c r="I34" s="10"/>
      <c r="J34" s="10"/>
    </row>
    <row r="35" spans="1:10" x14ac:dyDescent="0.25">
      <c r="A35" s="4"/>
      <c r="B35" s="3">
        <f t="shared" si="2"/>
        <v>0</v>
      </c>
      <c r="C35" s="10"/>
      <c r="D35" s="10"/>
      <c r="E35" s="10"/>
      <c r="F35" s="10"/>
      <c r="G35" s="10"/>
      <c r="H35" s="10"/>
      <c r="I35" s="10"/>
      <c r="J35" s="10"/>
    </row>
    <row r="36" spans="1:10" x14ac:dyDescent="0.25">
      <c r="A36" s="4"/>
      <c r="B36" s="3">
        <f t="shared" si="2"/>
        <v>0</v>
      </c>
      <c r="C36" s="10"/>
      <c r="D36" s="10"/>
      <c r="E36" s="10"/>
      <c r="F36" s="10"/>
      <c r="G36" s="10"/>
      <c r="H36" s="10"/>
      <c r="I36" s="10"/>
      <c r="J36" s="10"/>
    </row>
    <row r="37" spans="1:10" x14ac:dyDescent="0.25">
      <c r="A37" s="4"/>
      <c r="B37" s="3">
        <f t="shared" si="2"/>
        <v>0</v>
      </c>
      <c r="C37" s="10"/>
      <c r="D37" s="10"/>
      <c r="E37" s="10"/>
      <c r="F37" s="10"/>
      <c r="G37" s="10"/>
      <c r="H37" s="10"/>
      <c r="I37" s="10"/>
      <c r="J37" s="10"/>
    </row>
    <row r="38" spans="1:10" x14ac:dyDescent="0.25">
      <c r="A38" s="4"/>
      <c r="B38" s="3">
        <f t="shared" si="2"/>
        <v>0</v>
      </c>
      <c r="C38" s="10"/>
      <c r="D38" s="10"/>
      <c r="E38" s="10"/>
      <c r="F38" s="10"/>
      <c r="G38" s="10"/>
      <c r="H38" s="10"/>
      <c r="I38" s="10"/>
      <c r="J38" s="10"/>
    </row>
    <row r="39" spans="1:10" x14ac:dyDescent="0.25">
      <c r="A39" s="4"/>
      <c r="B39" s="3">
        <f t="shared" si="2"/>
        <v>0</v>
      </c>
      <c r="C39" s="10"/>
      <c r="D39" s="10"/>
      <c r="E39" s="10"/>
      <c r="F39" s="10"/>
      <c r="G39" s="10"/>
      <c r="H39" s="10"/>
      <c r="I39" s="10"/>
      <c r="J39" s="10"/>
    </row>
    <row r="40" spans="1:10" x14ac:dyDescent="0.25">
      <c r="A40" s="4"/>
      <c r="B40" s="3">
        <f t="shared" si="2"/>
        <v>0</v>
      </c>
      <c r="C40" s="10"/>
      <c r="D40" s="10"/>
      <c r="E40" s="10"/>
      <c r="F40" s="10"/>
      <c r="G40" s="10"/>
      <c r="H40" s="10"/>
      <c r="I40" s="10"/>
      <c r="J40" s="10"/>
    </row>
    <row r="41" spans="1:10" x14ac:dyDescent="0.25">
      <c r="A41" s="4"/>
      <c r="B41" s="3">
        <f t="shared" si="2"/>
        <v>0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4" t="s">
        <v>13</v>
      </c>
      <c r="B42" s="12">
        <f>B25+B26+B27+B28+B29+B30+B31+B32+B33+B34+B35+B36+B37+B38+B39+B40+B41</f>
        <v>667195.01</v>
      </c>
      <c r="C42" s="11">
        <f>C25+C26+C27+C28+C29+C30+C31+C32+C33+C34+C35+C36+C37+C38+C39+C40+C41</f>
        <v>99361.44</v>
      </c>
      <c r="D42" s="11">
        <f t="shared" ref="D42:J42" si="3">D25+D26+D27+D28+D29+D30+D31+D32+D33+D34+D35+D36+D37+D38+D39+D40+D41</f>
        <v>0</v>
      </c>
      <c r="E42" s="11">
        <f t="shared" si="3"/>
        <v>0</v>
      </c>
      <c r="F42" s="11">
        <f t="shared" si="3"/>
        <v>630</v>
      </c>
      <c r="G42" s="11">
        <f t="shared" si="3"/>
        <v>5500</v>
      </c>
      <c r="H42" s="11">
        <f t="shared" si="3"/>
        <v>0</v>
      </c>
      <c r="I42" s="11">
        <f t="shared" si="3"/>
        <v>17729.8</v>
      </c>
      <c r="J42" s="11">
        <f t="shared" si="3"/>
        <v>543973.77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9" workbookViewId="0">
      <selection activeCell="A9" sqref="A1:XFD1048576"/>
    </sheetView>
  </sheetViews>
  <sheetFormatPr defaultRowHeight="15" x14ac:dyDescent="0.25"/>
  <cols>
    <col min="1" max="1" width="11.5703125" customWidth="1"/>
    <col min="2" max="2" width="11.7109375" customWidth="1"/>
    <col min="3" max="10" width="13.140625" customWidth="1"/>
    <col min="11" max="11" width="9.42578125" bestFit="1" customWidth="1"/>
    <col min="12" max="12" width="9.5703125" bestFit="1" customWidth="1"/>
    <col min="13" max="13" width="11.42578125" customWidth="1"/>
  </cols>
  <sheetData>
    <row r="1" spans="1:12" ht="45" x14ac:dyDescent="0.25">
      <c r="A1" s="6">
        <v>42675</v>
      </c>
      <c r="B1" s="2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</row>
    <row r="2" spans="1:12" x14ac:dyDescent="0.25">
      <c r="A2" s="4"/>
      <c r="B2" s="3">
        <f>C2+D2+E2+F2+G2+H2+I2+J2</f>
        <v>10684</v>
      </c>
      <c r="C2" s="5"/>
      <c r="D2" s="5"/>
      <c r="E2" s="5"/>
      <c r="F2" s="5"/>
      <c r="G2" s="5"/>
      <c r="H2" s="5">
        <v>10684</v>
      </c>
      <c r="I2" s="5"/>
      <c r="J2" s="5"/>
    </row>
    <row r="3" spans="1:12" x14ac:dyDescent="0.25">
      <c r="A3" s="4"/>
      <c r="B3" s="3">
        <f t="shared" ref="B3:B21" si="0">C3+D3+E3+F3+G3+H3+I3+J3</f>
        <v>24225</v>
      </c>
      <c r="C3" s="5"/>
      <c r="D3" s="5"/>
      <c r="E3" s="5">
        <v>6137</v>
      </c>
      <c r="F3" s="5">
        <v>10659</v>
      </c>
      <c r="G3" s="5">
        <v>7429</v>
      </c>
      <c r="H3" s="5"/>
      <c r="I3" s="5"/>
      <c r="J3" s="5"/>
    </row>
    <row r="4" spans="1:12" x14ac:dyDescent="0.25">
      <c r="A4" s="4"/>
      <c r="B4" s="3">
        <f t="shared" si="0"/>
        <v>89551</v>
      </c>
      <c r="C4" s="5">
        <v>9011</v>
      </c>
      <c r="D4" s="5">
        <v>17481</v>
      </c>
      <c r="E4" s="5"/>
      <c r="F4" s="5"/>
      <c r="G4" s="5"/>
      <c r="H4" s="5"/>
      <c r="I4" s="5"/>
      <c r="J4" s="5">
        <v>63059</v>
      </c>
    </row>
    <row r="5" spans="1:12" x14ac:dyDescent="0.25">
      <c r="A5" s="4"/>
      <c r="B5" s="3">
        <f t="shared" si="0"/>
        <v>43128</v>
      </c>
      <c r="C5" s="5"/>
      <c r="D5" s="5"/>
      <c r="E5" s="5"/>
      <c r="F5" s="5"/>
      <c r="G5" s="5"/>
      <c r="H5" s="5">
        <v>10668</v>
      </c>
      <c r="I5" s="5">
        <v>32460</v>
      </c>
      <c r="J5" s="5"/>
    </row>
    <row r="6" spans="1:12" x14ac:dyDescent="0.25">
      <c r="A6" s="4"/>
      <c r="B6" s="3">
        <f t="shared" si="0"/>
        <v>40163</v>
      </c>
      <c r="C6" s="5"/>
      <c r="D6" s="5"/>
      <c r="E6" s="5">
        <v>12887</v>
      </c>
      <c r="F6" s="5">
        <v>23723</v>
      </c>
      <c r="G6" s="5">
        <v>3553</v>
      </c>
      <c r="H6" s="5"/>
      <c r="I6" s="5"/>
      <c r="J6" s="5"/>
    </row>
    <row r="7" spans="1:12" x14ac:dyDescent="0.25">
      <c r="A7" s="4"/>
      <c r="B7" s="3">
        <f t="shared" si="0"/>
        <v>45536</v>
      </c>
      <c r="C7" s="5">
        <v>6453</v>
      </c>
      <c r="D7" s="5">
        <v>15712</v>
      </c>
      <c r="E7" s="5"/>
      <c r="F7" s="5"/>
      <c r="G7" s="5"/>
      <c r="H7" s="5"/>
      <c r="I7" s="5"/>
      <c r="J7" s="5">
        <v>23371</v>
      </c>
    </row>
    <row r="8" spans="1:12" x14ac:dyDescent="0.25">
      <c r="A8" s="4"/>
      <c r="B8" s="3">
        <f t="shared" si="0"/>
        <v>11951</v>
      </c>
      <c r="C8" s="5"/>
      <c r="D8" s="5"/>
      <c r="E8" s="5">
        <v>3230</v>
      </c>
      <c r="F8" s="5">
        <v>6783</v>
      </c>
      <c r="G8" s="5">
        <v>1938</v>
      </c>
      <c r="H8" s="5"/>
      <c r="I8" s="5"/>
      <c r="J8" s="5"/>
    </row>
    <row r="9" spans="1:12" x14ac:dyDescent="0.25">
      <c r="A9" s="4"/>
      <c r="B9" s="3">
        <f t="shared" si="0"/>
        <v>44682</v>
      </c>
      <c r="C9" s="5">
        <v>2907</v>
      </c>
      <c r="D9" s="5">
        <v>9077</v>
      </c>
      <c r="E9" s="5"/>
      <c r="F9" s="5"/>
      <c r="G9" s="5"/>
      <c r="H9" s="5"/>
      <c r="I9" s="5"/>
      <c r="J9" s="5">
        <v>32698</v>
      </c>
    </row>
    <row r="10" spans="1:12" x14ac:dyDescent="0.25">
      <c r="A10" s="4"/>
      <c r="B10" s="3">
        <f t="shared" si="0"/>
        <v>31672</v>
      </c>
      <c r="C10" s="5"/>
      <c r="D10" s="5"/>
      <c r="E10" s="5">
        <v>7122</v>
      </c>
      <c r="F10" s="5">
        <v>15242</v>
      </c>
      <c r="G10" s="5">
        <v>1292</v>
      </c>
      <c r="H10" s="5">
        <v>8016</v>
      </c>
      <c r="I10" s="5"/>
      <c r="J10" s="5"/>
    </row>
    <row r="11" spans="1:12" x14ac:dyDescent="0.25">
      <c r="A11" s="4"/>
      <c r="B11" s="3">
        <f t="shared" si="0"/>
        <v>73879</v>
      </c>
      <c r="C11" s="5">
        <v>6160</v>
      </c>
      <c r="D11" s="5">
        <v>11810</v>
      </c>
      <c r="E11" s="5">
        <v>6137</v>
      </c>
      <c r="F11" s="5">
        <v>9044</v>
      </c>
      <c r="G11" s="5">
        <v>4199</v>
      </c>
      <c r="H11" s="5"/>
      <c r="I11" s="5"/>
      <c r="J11" s="5">
        <v>36529</v>
      </c>
    </row>
    <row r="12" spans="1:12" x14ac:dyDescent="0.25">
      <c r="A12" s="4"/>
      <c r="B12" s="3">
        <f t="shared" si="0"/>
        <v>69667</v>
      </c>
      <c r="C12" s="5">
        <v>3714</v>
      </c>
      <c r="D12" s="5">
        <v>9301</v>
      </c>
      <c r="E12" s="5"/>
      <c r="F12" s="5"/>
      <c r="G12" s="5"/>
      <c r="H12" s="5"/>
      <c r="I12" s="5"/>
      <c r="J12" s="5">
        <v>56652</v>
      </c>
    </row>
    <row r="13" spans="1:12" x14ac:dyDescent="0.25">
      <c r="A13" s="4"/>
      <c r="B13" s="3">
        <f t="shared" si="0"/>
        <v>7348</v>
      </c>
      <c r="C13" s="5"/>
      <c r="D13" s="5"/>
      <c r="E13" s="5"/>
      <c r="F13" s="5"/>
      <c r="G13" s="5"/>
      <c r="H13" s="5">
        <v>7348</v>
      </c>
      <c r="I13" s="5"/>
      <c r="J13" s="5"/>
      <c r="L13" s="1"/>
    </row>
    <row r="14" spans="1:12" x14ac:dyDescent="0.25">
      <c r="A14" s="4"/>
      <c r="B14" s="3">
        <f t="shared" si="0"/>
        <v>27778</v>
      </c>
      <c r="C14" s="5"/>
      <c r="D14" s="5"/>
      <c r="E14" s="5">
        <v>8398</v>
      </c>
      <c r="F14" s="5">
        <v>16150</v>
      </c>
      <c r="G14" s="5">
        <v>3230</v>
      </c>
      <c r="H14" s="5"/>
      <c r="I14" s="5"/>
      <c r="J14" s="5"/>
    </row>
    <row r="15" spans="1:12" x14ac:dyDescent="0.25">
      <c r="A15" s="4"/>
      <c r="B15" s="3">
        <f t="shared" si="0"/>
        <v>63681</v>
      </c>
      <c r="C15" s="5">
        <v>2712</v>
      </c>
      <c r="D15" s="5">
        <v>18024</v>
      </c>
      <c r="E15" s="5"/>
      <c r="F15" s="5"/>
      <c r="G15" s="5"/>
      <c r="H15" s="5">
        <v>2672</v>
      </c>
      <c r="I15" s="5"/>
      <c r="J15" s="5">
        <v>40273</v>
      </c>
    </row>
    <row r="16" spans="1:12" x14ac:dyDescent="0.25">
      <c r="A16" s="4"/>
      <c r="B16" s="3">
        <f t="shared" si="0"/>
        <v>94322</v>
      </c>
      <c r="C16" s="5">
        <v>6388</v>
      </c>
      <c r="D16" s="5">
        <v>17823</v>
      </c>
      <c r="E16" s="5">
        <v>7031</v>
      </c>
      <c r="F16" s="5">
        <v>16398</v>
      </c>
      <c r="G16" s="5">
        <v>5368</v>
      </c>
      <c r="H16" s="5"/>
      <c r="I16" s="5"/>
      <c r="J16" s="5">
        <v>41314</v>
      </c>
    </row>
    <row r="17" spans="1:12" x14ac:dyDescent="0.25">
      <c r="A17" s="4"/>
      <c r="B17" s="3">
        <f t="shared" si="0"/>
        <v>5276</v>
      </c>
      <c r="C17" s="5"/>
      <c r="D17" s="5"/>
      <c r="E17" s="5"/>
      <c r="F17" s="5"/>
      <c r="G17" s="5"/>
      <c r="H17" s="5">
        <v>5276</v>
      </c>
      <c r="I17" s="5"/>
      <c r="J17" s="5"/>
    </row>
    <row r="18" spans="1:12" x14ac:dyDescent="0.25">
      <c r="A18" s="4"/>
      <c r="B18" s="3">
        <f t="shared" si="0"/>
        <v>89183</v>
      </c>
      <c r="C18" s="5">
        <v>7212</v>
      </c>
      <c r="D18" s="5">
        <v>16341</v>
      </c>
      <c r="E18" s="5">
        <v>8002</v>
      </c>
      <c r="F18" s="5">
        <v>14040</v>
      </c>
      <c r="G18" s="5">
        <v>5168</v>
      </c>
      <c r="H18" s="5">
        <v>4040</v>
      </c>
      <c r="I18" s="5"/>
      <c r="J18" s="5">
        <v>34380</v>
      </c>
    </row>
    <row r="19" spans="1:12" x14ac:dyDescent="0.25">
      <c r="A19" s="4" t="s">
        <v>13</v>
      </c>
      <c r="B19" s="12">
        <f>B2+B3+B4+B5+B6+B7+B8+B9+B10+B11+B12+B13+B14+B15+B16+B17+B18</f>
        <v>772726</v>
      </c>
      <c r="C19" s="3">
        <f t="shared" ref="C19:J19" si="1">C2+C3+C4+C5+C6+C7+C8+C9+C10+C11+C12+C13+C14+C15+C16+C17+C18</f>
        <v>44557</v>
      </c>
      <c r="D19" s="3">
        <f t="shared" si="1"/>
        <v>115569</v>
      </c>
      <c r="E19" s="3">
        <f t="shared" si="1"/>
        <v>58944</v>
      </c>
      <c r="F19" s="3">
        <f t="shared" si="1"/>
        <v>112039</v>
      </c>
      <c r="G19" s="3">
        <f t="shared" si="1"/>
        <v>32177</v>
      </c>
      <c r="H19" s="3">
        <f t="shared" si="1"/>
        <v>48704</v>
      </c>
      <c r="I19" s="3">
        <f t="shared" si="1"/>
        <v>32460</v>
      </c>
      <c r="J19" s="3">
        <f t="shared" si="1"/>
        <v>328276</v>
      </c>
    </row>
    <row r="20" spans="1:12" x14ac:dyDescent="0.25">
      <c r="A20" s="4"/>
      <c r="B20" s="3">
        <f t="shared" si="0"/>
        <v>0</v>
      </c>
      <c r="C20" s="5"/>
      <c r="D20" s="5"/>
      <c r="E20" s="5"/>
      <c r="F20" s="5"/>
      <c r="G20" s="5"/>
      <c r="H20" s="5"/>
      <c r="I20" s="5"/>
      <c r="J20" s="5"/>
    </row>
    <row r="21" spans="1:12" x14ac:dyDescent="0.25">
      <c r="A21" s="4"/>
      <c r="B21" s="3">
        <f t="shared" si="0"/>
        <v>0</v>
      </c>
      <c r="C21" s="5"/>
      <c r="D21" s="5"/>
      <c r="E21" s="5"/>
      <c r="F21" s="5"/>
      <c r="G21" s="5"/>
      <c r="H21" s="5"/>
      <c r="I21" s="5"/>
      <c r="J21" s="7"/>
    </row>
    <row r="22" spans="1:12" x14ac:dyDescent="0.25">
      <c r="B22" s="8"/>
    </row>
    <row r="24" spans="1:12" ht="29.25" x14ac:dyDescent="0.25">
      <c r="A24" s="6">
        <v>42675</v>
      </c>
      <c r="B24" s="2" t="s">
        <v>3</v>
      </c>
      <c r="C24" s="19" t="s">
        <v>15</v>
      </c>
      <c r="D24" s="19">
        <v>223</v>
      </c>
      <c r="E24" s="19">
        <v>225</v>
      </c>
      <c r="F24" s="19">
        <v>226</v>
      </c>
      <c r="G24" s="19">
        <v>290</v>
      </c>
      <c r="H24" s="19">
        <v>310</v>
      </c>
      <c r="I24" s="19">
        <v>340</v>
      </c>
      <c r="J24" s="19" t="s">
        <v>14</v>
      </c>
    </row>
    <row r="25" spans="1:12" x14ac:dyDescent="0.25">
      <c r="A25" s="4"/>
      <c r="B25" s="3">
        <f>C25+D25+E25+F25+G25+H25+I25+J25</f>
        <v>558266.39</v>
      </c>
      <c r="C25" s="10">
        <v>172590.74</v>
      </c>
      <c r="D25" s="10"/>
      <c r="E25" s="10"/>
      <c r="F25" s="10"/>
      <c r="G25" s="10"/>
      <c r="H25" s="10">
        <v>48172</v>
      </c>
      <c r="I25" s="10">
        <v>28000</v>
      </c>
      <c r="J25" s="10">
        <v>309503.65000000002</v>
      </c>
      <c r="K25" s="20"/>
      <c r="L25" s="21"/>
    </row>
    <row r="26" spans="1:12" hidden="1" x14ac:dyDescent="0.25">
      <c r="A26" s="4"/>
      <c r="B26" s="3">
        <f t="shared" ref="B26:B41" si="2">C26+D26+E26+F26+G26+H26+I26+J26</f>
        <v>0</v>
      </c>
      <c r="C26" s="10"/>
      <c r="D26" s="10"/>
      <c r="E26" s="10"/>
      <c r="F26" s="10"/>
      <c r="G26" s="10"/>
      <c r="H26" s="10"/>
      <c r="I26" s="10"/>
      <c r="J26" s="10"/>
    </row>
    <row r="27" spans="1:12" hidden="1" x14ac:dyDescent="0.25">
      <c r="A27" s="4"/>
      <c r="B27" s="3">
        <f t="shared" si="2"/>
        <v>0</v>
      </c>
      <c r="C27" s="10"/>
      <c r="D27" s="10"/>
      <c r="E27" s="10"/>
      <c r="F27" s="10"/>
      <c r="G27" s="10"/>
      <c r="H27" s="10"/>
      <c r="I27" s="10"/>
      <c r="J27" s="10"/>
    </row>
    <row r="28" spans="1:12" hidden="1" x14ac:dyDescent="0.25">
      <c r="A28" s="4"/>
      <c r="B28" s="3">
        <f t="shared" si="2"/>
        <v>0</v>
      </c>
      <c r="C28" s="10"/>
      <c r="D28" s="10"/>
      <c r="E28" s="10"/>
      <c r="F28" s="10"/>
      <c r="G28" s="10"/>
      <c r="H28" s="10"/>
      <c r="I28" s="10"/>
      <c r="J28" s="10"/>
    </row>
    <row r="29" spans="1:12" hidden="1" x14ac:dyDescent="0.25">
      <c r="A29" s="4"/>
      <c r="B29" s="3">
        <f t="shared" si="2"/>
        <v>0</v>
      </c>
      <c r="C29" s="10"/>
      <c r="D29" s="10"/>
      <c r="E29" s="10"/>
      <c r="F29" s="10"/>
      <c r="G29" s="10"/>
      <c r="H29" s="10"/>
      <c r="I29" s="10"/>
      <c r="J29" s="10"/>
    </row>
    <row r="30" spans="1:12" hidden="1" x14ac:dyDescent="0.25">
      <c r="A30" s="4"/>
      <c r="B30" s="3">
        <f t="shared" si="2"/>
        <v>0</v>
      </c>
      <c r="C30" s="10"/>
      <c r="D30" s="10"/>
      <c r="E30" s="10"/>
      <c r="F30" s="10"/>
      <c r="G30" s="10"/>
      <c r="H30" s="10"/>
      <c r="I30" s="10"/>
      <c r="J30" s="10"/>
    </row>
    <row r="31" spans="1:12" hidden="1" x14ac:dyDescent="0.25">
      <c r="A31" s="4"/>
      <c r="B31" s="3">
        <f t="shared" si="2"/>
        <v>0</v>
      </c>
      <c r="C31" s="10"/>
      <c r="D31" s="10"/>
      <c r="E31" s="10"/>
      <c r="F31" s="10"/>
      <c r="G31" s="10"/>
      <c r="H31" s="10"/>
      <c r="I31" s="10"/>
      <c r="J31" s="10"/>
    </row>
    <row r="32" spans="1:12" hidden="1" x14ac:dyDescent="0.25">
      <c r="A32" s="4"/>
      <c r="B32" s="3">
        <f t="shared" si="2"/>
        <v>0</v>
      </c>
      <c r="C32" s="10"/>
      <c r="D32" s="10"/>
      <c r="E32" s="10"/>
      <c r="F32" s="10"/>
      <c r="G32" s="10"/>
      <c r="H32" s="10"/>
      <c r="I32" s="10"/>
      <c r="J32" s="10"/>
    </row>
    <row r="33" spans="1:10" x14ac:dyDescent="0.25">
      <c r="A33" s="4"/>
      <c r="B33" s="3">
        <f t="shared" si="2"/>
        <v>0</v>
      </c>
      <c r="C33" s="10"/>
      <c r="D33" s="10"/>
      <c r="E33" s="10"/>
      <c r="F33" s="10"/>
      <c r="G33" s="10"/>
      <c r="H33" s="10"/>
      <c r="I33" s="10"/>
      <c r="J33" s="10"/>
    </row>
    <row r="34" spans="1:10" hidden="1" x14ac:dyDescent="0.25">
      <c r="A34" s="4"/>
      <c r="B34" s="3">
        <f t="shared" si="2"/>
        <v>0</v>
      </c>
      <c r="C34" s="10"/>
      <c r="D34" s="10"/>
      <c r="E34" s="10"/>
      <c r="F34" s="10"/>
      <c r="G34" s="10"/>
      <c r="H34" s="10"/>
      <c r="I34" s="10"/>
      <c r="J34" s="10"/>
    </row>
    <row r="35" spans="1:10" hidden="1" x14ac:dyDescent="0.25">
      <c r="A35" s="4"/>
      <c r="B35" s="3">
        <f t="shared" si="2"/>
        <v>0</v>
      </c>
      <c r="C35" s="10"/>
      <c r="D35" s="10"/>
      <c r="E35" s="10"/>
      <c r="F35" s="10"/>
      <c r="G35" s="10"/>
      <c r="H35" s="10"/>
      <c r="I35" s="10"/>
      <c r="J35" s="10"/>
    </row>
    <row r="36" spans="1:10" hidden="1" x14ac:dyDescent="0.25">
      <c r="A36" s="4"/>
      <c r="B36" s="3">
        <f t="shared" si="2"/>
        <v>0</v>
      </c>
      <c r="C36" s="10"/>
      <c r="D36" s="10"/>
      <c r="E36" s="10"/>
      <c r="F36" s="10"/>
      <c r="G36" s="10"/>
      <c r="H36" s="10"/>
      <c r="I36" s="10"/>
      <c r="J36" s="10"/>
    </row>
    <row r="37" spans="1:10" hidden="1" x14ac:dyDescent="0.25">
      <c r="A37" s="4"/>
      <c r="B37" s="3">
        <f t="shared" si="2"/>
        <v>0</v>
      </c>
      <c r="C37" s="10"/>
      <c r="D37" s="10"/>
      <c r="E37" s="10"/>
      <c r="F37" s="10"/>
      <c r="G37" s="10"/>
      <c r="H37" s="10"/>
      <c r="I37" s="10"/>
      <c r="J37" s="10"/>
    </row>
    <row r="38" spans="1:10" hidden="1" x14ac:dyDescent="0.25">
      <c r="A38" s="4"/>
      <c r="B38" s="3">
        <f t="shared" si="2"/>
        <v>0</v>
      </c>
      <c r="C38" s="10"/>
      <c r="D38" s="10"/>
      <c r="E38" s="10"/>
      <c r="F38" s="10"/>
      <c r="G38" s="10"/>
      <c r="H38" s="10"/>
      <c r="I38" s="10"/>
      <c r="J38" s="10"/>
    </row>
    <row r="39" spans="1:10" hidden="1" x14ac:dyDescent="0.25">
      <c r="A39" s="4"/>
      <c r="B39" s="3">
        <f t="shared" si="2"/>
        <v>0</v>
      </c>
      <c r="C39" s="10"/>
      <c r="D39" s="10"/>
      <c r="E39" s="10"/>
      <c r="F39" s="10"/>
      <c r="G39" s="10"/>
      <c r="H39" s="10"/>
      <c r="I39" s="10"/>
      <c r="J39" s="10"/>
    </row>
    <row r="40" spans="1:10" hidden="1" x14ac:dyDescent="0.25">
      <c r="A40" s="4"/>
      <c r="B40" s="3">
        <f t="shared" si="2"/>
        <v>0</v>
      </c>
      <c r="C40" s="10"/>
      <c r="D40" s="10"/>
      <c r="E40" s="10"/>
      <c r="F40" s="10"/>
      <c r="G40" s="10"/>
      <c r="H40" s="10"/>
      <c r="I40" s="10"/>
      <c r="J40" s="10"/>
    </row>
    <row r="41" spans="1:10" hidden="1" x14ac:dyDescent="0.25">
      <c r="A41" s="4"/>
      <c r="B41" s="3">
        <f t="shared" si="2"/>
        <v>0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4" t="s">
        <v>13</v>
      </c>
      <c r="B42" s="12">
        <f>B25+B26+B27+B28+B29+B30+B31+B32+B33+B34+B35+B36+B37+B38+B39+B40+B41</f>
        <v>558266.39</v>
      </c>
      <c r="C42" s="11">
        <f>C25+C26+C27+C28+C29+C30+C31+C32+C33+C34+C35+C36+C37+C38+C39+C40+C41</f>
        <v>172590.74</v>
      </c>
      <c r="D42" s="11">
        <f t="shared" ref="D42:J42" si="3">D25+D26+D27+D28+D29+D30+D31+D32+D33+D34+D35+D36+D37+D38+D39+D40+D41</f>
        <v>0</v>
      </c>
      <c r="E42" s="11">
        <f t="shared" si="3"/>
        <v>0</v>
      </c>
      <c r="F42" s="11">
        <f t="shared" si="3"/>
        <v>0</v>
      </c>
      <c r="G42" s="11">
        <f t="shared" si="3"/>
        <v>0</v>
      </c>
      <c r="H42" s="11">
        <f t="shared" si="3"/>
        <v>48172</v>
      </c>
      <c r="I42" s="11">
        <f t="shared" si="3"/>
        <v>28000</v>
      </c>
      <c r="J42" s="11">
        <f t="shared" si="3"/>
        <v>309503.65000000002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0" workbookViewId="0">
      <selection activeCell="O45" sqref="O45"/>
    </sheetView>
  </sheetViews>
  <sheetFormatPr defaultRowHeight="15" x14ac:dyDescent="0.25"/>
  <cols>
    <col min="1" max="1" width="11.5703125" customWidth="1"/>
    <col min="2" max="2" width="11.7109375" customWidth="1"/>
    <col min="3" max="10" width="13.140625" customWidth="1"/>
    <col min="11" max="11" width="9.42578125" bestFit="1" customWidth="1"/>
    <col min="12" max="12" width="9.5703125" bestFit="1" customWidth="1"/>
    <col min="13" max="13" width="11.42578125" customWidth="1"/>
  </cols>
  <sheetData>
    <row r="1" spans="1:12" ht="45" x14ac:dyDescent="0.25">
      <c r="A1" s="6">
        <v>42705</v>
      </c>
      <c r="B1" s="2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</row>
    <row r="2" spans="1:12" x14ac:dyDescent="0.25">
      <c r="A2" s="4"/>
      <c r="B2" s="3">
        <f>C2+D2+E2+F2+G2+H2+I2+J2</f>
        <v>12940</v>
      </c>
      <c r="C2" s="5"/>
      <c r="D2" s="5"/>
      <c r="E2" s="5"/>
      <c r="F2" s="5"/>
      <c r="G2" s="5"/>
      <c r="H2" s="5">
        <v>12940</v>
      </c>
      <c r="I2" s="5"/>
      <c r="J2" s="5"/>
    </row>
    <row r="3" spans="1:12" x14ac:dyDescent="0.25">
      <c r="A3" s="4"/>
      <c r="B3" s="3">
        <f t="shared" ref="B3:B21" si="0">C3+D3+E3+F3+G3+H3+I3+J3</f>
        <v>14331</v>
      </c>
      <c r="C3" s="5"/>
      <c r="D3" s="5"/>
      <c r="E3" s="5">
        <v>3961</v>
      </c>
      <c r="F3" s="5">
        <v>5848</v>
      </c>
      <c r="G3" s="5">
        <v>4522</v>
      </c>
      <c r="H3" s="5"/>
      <c r="I3" s="5"/>
      <c r="J3" s="5"/>
    </row>
    <row r="4" spans="1:12" x14ac:dyDescent="0.25">
      <c r="A4" s="4"/>
      <c r="B4" s="3">
        <f t="shared" si="0"/>
        <v>68409</v>
      </c>
      <c r="C4" s="5">
        <v>3289</v>
      </c>
      <c r="D4" s="5">
        <v>12750</v>
      </c>
      <c r="E4" s="5"/>
      <c r="F4" s="5"/>
      <c r="G4" s="5"/>
      <c r="H4" s="5"/>
      <c r="I4" s="5"/>
      <c r="J4" s="5">
        <v>52370</v>
      </c>
    </row>
    <row r="5" spans="1:12" x14ac:dyDescent="0.25">
      <c r="A5" s="4"/>
      <c r="B5" s="3">
        <f t="shared" si="0"/>
        <v>11320</v>
      </c>
      <c r="C5" s="5"/>
      <c r="D5" s="5"/>
      <c r="E5" s="5"/>
      <c r="F5" s="5"/>
      <c r="G5" s="5"/>
      <c r="H5" s="5">
        <v>11320</v>
      </c>
      <c r="I5" s="5"/>
      <c r="J5" s="5"/>
    </row>
    <row r="6" spans="1:12" x14ac:dyDescent="0.25">
      <c r="A6" s="4"/>
      <c r="B6" s="3">
        <f t="shared" si="0"/>
        <v>20983</v>
      </c>
      <c r="C6" s="5"/>
      <c r="D6" s="5"/>
      <c r="E6" s="5">
        <v>4845</v>
      </c>
      <c r="F6" s="5">
        <v>10647</v>
      </c>
      <c r="G6" s="5">
        <v>5491</v>
      </c>
      <c r="H6" s="5"/>
      <c r="I6" s="5"/>
      <c r="J6" s="5"/>
    </row>
    <row r="7" spans="1:12" x14ac:dyDescent="0.25">
      <c r="A7" s="4"/>
      <c r="B7" s="3">
        <f t="shared" si="0"/>
        <v>63379</v>
      </c>
      <c r="C7" s="5">
        <v>6350</v>
      </c>
      <c r="D7" s="5">
        <v>17284</v>
      </c>
      <c r="E7" s="5"/>
      <c r="F7" s="5"/>
      <c r="G7" s="5"/>
      <c r="H7" s="5"/>
      <c r="I7" s="5"/>
      <c r="J7" s="5">
        <v>39745</v>
      </c>
    </row>
    <row r="8" spans="1:12" x14ac:dyDescent="0.25">
      <c r="A8" s="4"/>
      <c r="B8" s="3">
        <f t="shared" si="0"/>
        <v>47431</v>
      </c>
      <c r="C8" s="5"/>
      <c r="D8" s="5"/>
      <c r="E8" s="5"/>
      <c r="F8" s="5"/>
      <c r="G8" s="5"/>
      <c r="H8" s="5"/>
      <c r="I8" s="5">
        <v>47431</v>
      </c>
      <c r="J8" s="5"/>
    </row>
    <row r="9" spans="1:12" x14ac:dyDescent="0.25">
      <c r="A9" s="4"/>
      <c r="B9" s="3">
        <f t="shared" si="0"/>
        <v>15894</v>
      </c>
      <c r="C9" s="5">
        <v>5613</v>
      </c>
      <c r="D9" s="5">
        <v>10281</v>
      </c>
      <c r="E9" s="5"/>
      <c r="F9" s="5"/>
      <c r="G9" s="5"/>
      <c r="H9" s="5"/>
      <c r="I9" s="5"/>
      <c r="J9" s="5"/>
    </row>
    <row r="10" spans="1:12" x14ac:dyDescent="0.25">
      <c r="A10" s="4"/>
      <c r="B10" s="3">
        <f t="shared" si="0"/>
        <v>32877</v>
      </c>
      <c r="C10" s="5"/>
      <c r="D10" s="5"/>
      <c r="E10" s="5">
        <v>6927</v>
      </c>
      <c r="F10" s="5">
        <v>9878</v>
      </c>
      <c r="G10" s="5">
        <v>8056</v>
      </c>
      <c r="H10" s="5">
        <v>8016</v>
      </c>
      <c r="I10" s="5"/>
      <c r="J10" s="5"/>
    </row>
    <row r="11" spans="1:12" x14ac:dyDescent="0.25">
      <c r="A11" s="4"/>
      <c r="B11" s="3">
        <f t="shared" si="0"/>
        <v>5736</v>
      </c>
      <c r="C11" s="5"/>
      <c r="D11" s="5"/>
      <c r="E11" s="5">
        <v>969</v>
      </c>
      <c r="F11" s="5">
        <v>3798</v>
      </c>
      <c r="G11" s="5">
        <v>969</v>
      </c>
      <c r="H11" s="5"/>
      <c r="I11" s="5"/>
      <c r="J11" s="5"/>
    </row>
    <row r="12" spans="1:12" x14ac:dyDescent="0.25">
      <c r="A12" s="4"/>
      <c r="B12" s="3">
        <f t="shared" si="0"/>
        <v>70270</v>
      </c>
      <c r="C12" s="5">
        <v>1292</v>
      </c>
      <c r="D12" s="5">
        <v>16771</v>
      </c>
      <c r="E12" s="5"/>
      <c r="F12" s="5"/>
      <c r="G12" s="5"/>
      <c r="H12" s="5"/>
      <c r="I12" s="5"/>
      <c r="J12" s="5">
        <v>52207</v>
      </c>
    </row>
    <row r="13" spans="1:12" x14ac:dyDescent="0.25">
      <c r="A13" s="4"/>
      <c r="B13" s="3">
        <f t="shared" si="0"/>
        <v>41365</v>
      </c>
      <c r="C13" s="5"/>
      <c r="D13" s="5"/>
      <c r="E13" s="5">
        <v>7818</v>
      </c>
      <c r="F13" s="5">
        <v>10564</v>
      </c>
      <c r="G13" s="5">
        <v>2315</v>
      </c>
      <c r="H13" s="5">
        <v>2672</v>
      </c>
      <c r="I13" s="5">
        <v>17996</v>
      </c>
      <c r="J13" s="5"/>
      <c r="L13" s="1"/>
    </row>
    <row r="14" spans="1:12" x14ac:dyDescent="0.25">
      <c r="A14" s="4"/>
      <c r="B14" s="3">
        <f t="shared" si="0"/>
        <v>94235</v>
      </c>
      <c r="C14" s="5">
        <v>9367</v>
      </c>
      <c r="D14" s="5">
        <v>8476</v>
      </c>
      <c r="E14" s="5">
        <v>9120</v>
      </c>
      <c r="F14" s="5">
        <v>14288</v>
      </c>
      <c r="G14" s="5">
        <v>6522</v>
      </c>
      <c r="H14" s="5">
        <v>3342</v>
      </c>
      <c r="I14" s="5"/>
      <c r="J14" s="5">
        <v>43120</v>
      </c>
    </row>
    <row r="15" spans="1:12" x14ac:dyDescent="0.25">
      <c r="A15" s="4"/>
      <c r="B15" s="3">
        <f t="shared" si="0"/>
        <v>93779</v>
      </c>
      <c r="C15" s="5">
        <v>7200</v>
      </c>
      <c r="D15" s="5">
        <v>19202</v>
      </c>
      <c r="E15" s="5">
        <v>3876</v>
      </c>
      <c r="F15" s="5">
        <v>11230</v>
      </c>
      <c r="G15" s="5">
        <v>6314</v>
      </c>
      <c r="H15" s="5">
        <v>8684</v>
      </c>
      <c r="I15" s="5"/>
      <c r="J15" s="5">
        <v>37273</v>
      </c>
    </row>
    <row r="16" spans="1:12" x14ac:dyDescent="0.25">
      <c r="A16" s="4"/>
      <c r="B16" s="3">
        <f t="shared" si="0"/>
        <v>86826</v>
      </c>
      <c r="C16" s="5">
        <v>5427</v>
      </c>
      <c r="D16" s="5">
        <v>20929</v>
      </c>
      <c r="E16" s="5"/>
      <c r="F16" s="5"/>
      <c r="G16" s="5"/>
      <c r="H16" s="5">
        <v>20004</v>
      </c>
      <c r="I16" s="5"/>
      <c r="J16" s="5">
        <v>40466</v>
      </c>
    </row>
    <row r="17" spans="1:12" x14ac:dyDescent="0.25">
      <c r="A17" s="4"/>
      <c r="B17" s="3">
        <f t="shared" si="0"/>
        <v>25284</v>
      </c>
      <c r="C17" s="5"/>
      <c r="D17" s="5"/>
      <c r="E17" s="5">
        <v>7798</v>
      </c>
      <c r="F17" s="5">
        <v>12195</v>
      </c>
      <c r="G17" s="5">
        <v>5291</v>
      </c>
      <c r="H17" s="5"/>
      <c r="I17" s="5"/>
      <c r="J17" s="5"/>
    </row>
    <row r="18" spans="1:12" x14ac:dyDescent="0.25">
      <c r="A18" s="4"/>
      <c r="B18" s="3">
        <f t="shared" si="0"/>
        <v>55514.8</v>
      </c>
      <c r="C18" s="5">
        <v>5995</v>
      </c>
      <c r="D18" s="5">
        <v>15539</v>
      </c>
      <c r="E18" s="5"/>
      <c r="F18" s="5"/>
      <c r="G18" s="5"/>
      <c r="H18" s="5"/>
      <c r="I18" s="5"/>
      <c r="J18" s="5">
        <v>33980.800000000003</v>
      </c>
    </row>
    <row r="19" spans="1:12" x14ac:dyDescent="0.25">
      <c r="A19" s="4" t="s">
        <v>13</v>
      </c>
      <c r="B19" s="12">
        <f>B2+B3+B4+B5+B6+B7+B8+B9+B10+B11+B12+B13+B14+B15+B16+B17+B18</f>
        <v>760573.8</v>
      </c>
      <c r="C19" s="3">
        <f t="shared" ref="C19:J19" si="1">C2+C3+C4+C5+C6+C7+C8+C9+C10+C11+C12+C13+C14+C15+C16+C17+C18</f>
        <v>44533</v>
      </c>
      <c r="D19" s="3">
        <f t="shared" si="1"/>
        <v>121232</v>
      </c>
      <c r="E19" s="3">
        <f t="shared" si="1"/>
        <v>45314</v>
      </c>
      <c r="F19" s="3">
        <f t="shared" si="1"/>
        <v>78448</v>
      </c>
      <c r="G19" s="3">
        <f t="shared" si="1"/>
        <v>39480</v>
      </c>
      <c r="H19" s="3">
        <f t="shared" si="1"/>
        <v>66978</v>
      </c>
      <c r="I19" s="3">
        <f t="shared" si="1"/>
        <v>65427</v>
      </c>
      <c r="J19" s="3">
        <f t="shared" si="1"/>
        <v>299161.8</v>
      </c>
    </row>
    <row r="20" spans="1:12" x14ac:dyDescent="0.25">
      <c r="A20" s="4"/>
      <c r="B20" s="3">
        <f t="shared" si="0"/>
        <v>0</v>
      </c>
      <c r="C20" s="5"/>
      <c r="D20" s="5"/>
      <c r="E20" s="5"/>
      <c r="F20" s="5"/>
      <c r="G20" s="5"/>
      <c r="H20" s="5"/>
      <c r="I20" s="5"/>
      <c r="J20" s="5"/>
    </row>
    <row r="21" spans="1:12" x14ac:dyDescent="0.25">
      <c r="A21" s="4"/>
      <c r="B21" s="3">
        <f t="shared" si="0"/>
        <v>0</v>
      </c>
      <c r="C21" s="5"/>
      <c r="D21" s="5"/>
      <c r="E21" s="5"/>
      <c r="F21" s="5"/>
      <c r="G21" s="5"/>
      <c r="H21" s="5"/>
      <c r="I21" s="5"/>
      <c r="J21" s="7"/>
    </row>
    <row r="22" spans="1:12" x14ac:dyDescent="0.25">
      <c r="B22" s="8"/>
    </row>
    <row r="24" spans="1:12" ht="29.25" x14ac:dyDescent="0.25">
      <c r="A24" s="6">
        <v>42705</v>
      </c>
      <c r="B24" s="2" t="s">
        <v>3</v>
      </c>
      <c r="C24" s="19" t="s">
        <v>15</v>
      </c>
      <c r="D24" s="19">
        <v>223</v>
      </c>
      <c r="E24" s="19">
        <v>225</v>
      </c>
      <c r="F24" s="19">
        <v>226</v>
      </c>
      <c r="G24" s="19">
        <v>290</v>
      </c>
      <c r="H24" s="19">
        <v>310</v>
      </c>
      <c r="I24" s="19">
        <v>340</v>
      </c>
      <c r="J24" s="19" t="s">
        <v>14</v>
      </c>
    </row>
    <row r="25" spans="1:12" x14ac:dyDescent="0.25">
      <c r="A25" s="4"/>
      <c r="B25" s="3">
        <f>C25+D25+E25+F25+G25+H25+I25+J25</f>
        <v>1338959.29</v>
      </c>
      <c r="C25" s="10">
        <f>346721.84+100345.19</f>
        <v>447067.03</v>
      </c>
      <c r="D25" s="10">
        <v>0</v>
      </c>
      <c r="E25" s="10">
        <v>8000</v>
      </c>
      <c r="F25" s="10">
        <v>0</v>
      </c>
      <c r="G25" s="10">
        <v>26000</v>
      </c>
      <c r="H25" s="10">
        <f>12000+119560</f>
        <v>131560</v>
      </c>
      <c r="I25" s="10">
        <f>1560+1050+6250</f>
        <v>8860</v>
      </c>
      <c r="J25" s="10">
        <f>398094.63+105616.79+213760.84</f>
        <v>717472.26</v>
      </c>
      <c r="K25" s="20"/>
      <c r="L25" s="21"/>
    </row>
    <row r="26" spans="1:12" hidden="1" x14ac:dyDescent="0.25">
      <c r="A26" s="4"/>
      <c r="B26" s="3">
        <f t="shared" ref="B26:B41" si="2">C26+D26+E26+F26+G26+H26+I26+J26</f>
        <v>0</v>
      </c>
      <c r="C26" s="10"/>
      <c r="D26" s="10"/>
      <c r="E26" s="10"/>
      <c r="F26" s="10"/>
      <c r="G26" s="10"/>
      <c r="H26" s="10"/>
      <c r="I26" s="10"/>
      <c r="J26" s="10"/>
    </row>
    <row r="27" spans="1:12" hidden="1" x14ac:dyDescent="0.25">
      <c r="A27" s="4"/>
      <c r="B27" s="3">
        <f t="shared" si="2"/>
        <v>0</v>
      </c>
      <c r="C27" s="10"/>
      <c r="D27" s="10"/>
      <c r="E27" s="10"/>
      <c r="F27" s="10"/>
      <c r="G27" s="10"/>
      <c r="H27" s="10"/>
      <c r="I27" s="10"/>
      <c r="J27" s="10"/>
    </row>
    <row r="28" spans="1:12" hidden="1" x14ac:dyDescent="0.25">
      <c r="A28" s="4"/>
      <c r="B28" s="3">
        <f t="shared" si="2"/>
        <v>0</v>
      </c>
      <c r="C28" s="10"/>
      <c r="D28" s="10"/>
      <c r="E28" s="10"/>
      <c r="F28" s="10"/>
      <c r="G28" s="10"/>
      <c r="H28" s="10"/>
      <c r="I28" s="10"/>
      <c r="J28" s="10"/>
    </row>
    <row r="29" spans="1:12" hidden="1" x14ac:dyDescent="0.25">
      <c r="A29" s="4"/>
      <c r="B29" s="3">
        <f t="shared" si="2"/>
        <v>0</v>
      </c>
      <c r="C29" s="10"/>
      <c r="D29" s="10"/>
      <c r="E29" s="10"/>
      <c r="F29" s="10"/>
      <c r="G29" s="10"/>
      <c r="H29" s="10"/>
      <c r="I29" s="10"/>
      <c r="J29" s="10"/>
    </row>
    <row r="30" spans="1:12" hidden="1" x14ac:dyDescent="0.25">
      <c r="A30" s="4"/>
      <c r="B30" s="3">
        <f t="shared" si="2"/>
        <v>0</v>
      </c>
      <c r="C30" s="10"/>
      <c r="D30" s="10"/>
      <c r="E30" s="10"/>
      <c r="F30" s="10"/>
      <c r="G30" s="10"/>
      <c r="H30" s="10"/>
      <c r="I30" s="10"/>
      <c r="J30" s="10"/>
    </row>
    <row r="31" spans="1:12" hidden="1" x14ac:dyDescent="0.25">
      <c r="A31" s="4"/>
      <c r="B31" s="3">
        <f t="shared" si="2"/>
        <v>0</v>
      </c>
      <c r="C31" s="10"/>
      <c r="D31" s="10"/>
      <c r="E31" s="10"/>
      <c r="F31" s="10"/>
      <c r="G31" s="10"/>
      <c r="H31" s="10"/>
      <c r="I31" s="10"/>
      <c r="J31" s="10"/>
    </row>
    <row r="32" spans="1:12" hidden="1" x14ac:dyDescent="0.25">
      <c r="A32" s="4"/>
      <c r="B32" s="3">
        <f t="shared" si="2"/>
        <v>0</v>
      </c>
      <c r="C32" s="10"/>
      <c r="D32" s="10"/>
      <c r="E32" s="10"/>
      <c r="F32" s="10"/>
      <c r="G32" s="10"/>
      <c r="H32" s="10"/>
      <c r="I32" s="10"/>
      <c r="J32" s="10"/>
    </row>
    <row r="33" spans="1:10" hidden="1" x14ac:dyDescent="0.25">
      <c r="A33" s="4"/>
      <c r="B33" s="3">
        <f t="shared" si="2"/>
        <v>0</v>
      </c>
      <c r="C33" s="10"/>
      <c r="D33" s="10"/>
      <c r="E33" s="10"/>
      <c r="F33" s="10"/>
      <c r="G33" s="10"/>
      <c r="H33" s="10"/>
      <c r="I33" s="10"/>
      <c r="J33" s="10"/>
    </row>
    <row r="34" spans="1:10" hidden="1" x14ac:dyDescent="0.25">
      <c r="A34" s="4"/>
      <c r="B34" s="3">
        <f t="shared" si="2"/>
        <v>0</v>
      </c>
      <c r="C34" s="10"/>
      <c r="D34" s="10"/>
      <c r="E34" s="10"/>
      <c r="F34" s="10"/>
      <c r="G34" s="10"/>
      <c r="H34" s="10"/>
      <c r="I34" s="10"/>
      <c r="J34" s="10"/>
    </row>
    <row r="35" spans="1:10" hidden="1" x14ac:dyDescent="0.25">
      <c r="A35" s="4"/>
      <c r="B35" s="3">
        <f t="shared" si="2"/>
        <v>0</v>
      </c>
      <c r="C35" s="10"/>
      <c r="D35" s="10"/>
      <c r="E35" s="10"/>
      <c r="F35" s="10"/>
      <c r="G35" s="10"/>
      <c r="H35" s="10"/>
      <c r="I35" s="10"/>
      <c r="J35" s="10"/>
    </row>
    <row r="36" spans="1:10" hidden="1" x14ac:dyDescent="0.25">
      <c r="A36" s="4"/>
      <c r="B36" s="3">
        <f t="shared" si="2"/>
        <v>0</v>
      </c>
      <c r="C36" s="10"/>
      <c r="D36" s="10"/>
      <c r="E36" s="10"/>
      <c r="F36" s="10"/>
      <c r="G36" s="10"/>
      <c r="H36" s="10"/>
      <c r="I36" s="10"/>
      <c r="J36" s="10"/>
    </row>
    <row r="37" spans="1:10" hidden="1" x14ac:dyDescent="0.25">
      <c r="A37" s="4"/>
      <c r="B37" s="3">
        <f t="shared" si="2"/>
        <v>0</v>
      </c>
      <c r="C37" s="10"/>
      <c r="D37" s="10"/>
      <c r="E37" s="10"/>
      <c r="F37" s="10"/>
      <c r="G37" s="10"/>
      <c r="H37" s="10"/>
      <c r="I37" s="10"/>
      <c r="J37" s="10"/>
    </row>
    <row r="38" spans="1:10" hidden="1" x14ac:dyDescent="0.25">
      <c r="A38" s="4"/>
      <c r="B38" s="3">
        <f t="shared" si="2"/>
        <v>0</v>
      </c>
      <c r="C38" s="10"/>
      <c r="D38" s="10"/>
      <c r="E38" s="10"/>
      <c r="F38" s="10"/>
      <c r="G38" s="10"/>
      <c r="H38" s="10"/>
      <c r="I38" s="10"/>
      <c r="J38" s="10"/>
    </row>
    <row r="39" spans="1:10" hidden="1" x14ac:dyDescent="0.25">
      <c r="A39" s="4"/>
      <c r="B39" s="3">
        <f t="shared" si="2"/>
        <v>0</v>
      </c>
      <c r="C39" s="10"/>
      <c r="D39" s="10"/>
      <c r="E39" s="10"/>
      <c r="F39" s="10"/>
      <c r="G39" s="10"/>
      <c r="H39" s="10"/>
      <c r="I39" s="10"/>
      <c r="J39" s="10"/>
    </row>
    <row r="40" spans="1:10" hidden="1" x14ac:dyDescent="0.25">
      <c r="A40" s="4"/>
      <c r="B40" s="3">
        <f t="shared" si="2"/>
        <v>0</v>
      </c>
      <c r="C40" s="10"/>
      <c r="D40" s="10"/>
      <c r="E40" s="10"/>
      <c r="F40" s="10"/>
      <c r="G40" s="10"/>
      <c r="H40" s="10"/>
      <c r="I40" s="10"/>
      <c r="J40" s="10"/>
    </row>
    <row r="41" spans="1:10" hidden="1" x14ac:dyDescent="0.25">
      <c r="A41" s="4"/>
      <c r="B41" s="3">
        <f t="shared" si="2"/>
        <v>0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4" t="s">
        <v>13</v>
      </c>
      <c r="B42" s="12">
        <f>B25+B26+B27+B28+B29+B30+B31+B32+B33+B34+B35+B36+B37+B38+B39+B40+B41</f>
        <v>1338959.29</v>
      </c>
      <c r="C42" s="11">
        <f>C25+C26+C27+C28+C29+C30+C31+C32+C33+C34+C35+C36+C37+C38+C39+C40+C41</f>
        <v>447067.03</v>
      </c>
      <c r="D42" s="11">
        <f t="shared" ref="D42:J42" si="3">D25+D26+D27+D28+D29+D30+D31+D32+D33+D34+D35+D36+D37+D38+D39+D40+D41</f>
        <v>0</v>
      </c>
      <c r="E42" s="11">
        <f t="shared" si="3"/>
        <v>8000</v>
      </c>
      <c r="F42" s="11">
        <f t="shared" si="3"/>
        <v>0</v>
      </c>
      <c r="G42" s="11">
        <f t="shared" si="3"/>
        <v>26000</v>
      </c>
      <c r="H42" s="11">
        <f t="shared" si="3"/>
        <v>131560</v>
      </c>
      <c r="I42" s="11">
        <f t="shared" si="3"/>
        <v>8860</v>
      </c>
      <c r="J42" s="11">
        <f t="shared" si="3"/>
        <v>717472.26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7" workbookViewId="0">
      <selection activeCell="J19" sqref="J19"/>
    </sheetView>
  </sheetViews>
  <sheetFormatPr defaultRowHeight="15" x14ac:dyDescent="0.25"/>
  <cols>
    <col min="1" max="1" width="11.5703125" customWidth="1"/>
    <col min="2" max="2" width="11.7109375" customWidth="1"/>
    <col min="3" max="10" width="13.140625" customWidth="1"/>
    <col min="11" max="11" width="9.42578125" bestFit="1" customWidth="1"/>
    <col min="12" max="12" width="9.5703125" bestFit="1" customWidth="1"/>
    <col min="13" max="13" width="11.42578125" customWidth="1"/>
  </cols>
  <sheetData>
    <row r="1" spans="1:12" ht="45" x14ac:dyDescent="0.25">
      <c r="A1" s="6">
        <v>42370</v>
      </c>
      <c r="B1" s="2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</row>
    <row r="2" spans="1:12" x14ac:dyDescent="0.25">
      <c r="A2" s="4"/>
      <c r="B2" s="3">
        <f>C2+D2+E2+F2+G2+H2+I2+J2</f>
        <v>96719</v>
      </c>
      <c r="C2" s="5">
        <v>13457</v>
      </c>
      <c r="D2" s="5">
        <v>18373</v>
      </c>
      <c r="E2" s="5"/>
      <c r="F2" s="5"/>
      <c r="G2" s="5"/>
      <c r="H2" s="5"/>
      <c r="I2" s="5"/>
      <c r="J2" s="5">
        <v>64889</v>
      </c>
    </row>
    <row r="3" spans="1:12" x14ac:dyDescent="0.25">
      <c r="A3" s="4"/>
      <c r="B3" s="3">
        <f t="shared" ref="B3:B21" si="0">C3+D3+E3+F3+G3+H3+I3+J3</f>
        <v>29596</v>
      </c>
      <c r="C3" s="5"/>
      <c r="D3" s="5"/>
      <c r="E3" s="5">
        <v>12293</v>
      </c>
      <c r="F3" s="5">
        <v>12583</v>
      </c>
      <c r="G3" s="5">
        <v>4720</v>
      </c>
      <c r="H3" s="5"/>
      <c r="I3" s="5"/>
      <c r="J3" s="5"/>
    </row>
    <row r="4" spans="1:12" x14ac:dyDescent="0.25">
      <c r="A4" s="4"/>
      <c r="B4" s="3">
        <f t="shared" si="0"/>
        <v>49086</v>
      </c>
      <c r="C4" s="5"/>
      <c r="D4" s="5"/>
      <c r="E4" s="5"/>
      <c r="F4" s="5"/>
      <c r="G4" s="5"/>
      <c r="H4" s="5">
        <v>11400</v>
      </c>
      <c r="I4" s="5">
        <v>37686</v>
      </c>
      <c r="J4" s="5"/>
    </row>
    <row r="5" spans="1:12" x14ac:dyDescent="0.25">
      <c r="A5" s="4"/>
      <c r="B5" s="3">
        <f t="shared" si="0"/>
        <v>58855</v>
      </c>
      <c r="C5" s="5">
        <v>12929</v>
      </c>
      <c r="D5" s="5">
        <v>14670</v>
      </c>
      <c r="E5" s="5"/>
      <c r="F5" s="5"/>
      <c r="G5" s="5"/>
      <c r="H5" s="5"/>
      <c r="I5" s="5"/>
      <c r="J5" s="5">
        <v>31256</v>
      </c>
    </row>
    <row r="6" spans="1:12" x14ac:dyDescent="0.25">
      <c r="A6" s="4"/>
      <c r="B6" s="3">
        <f t="shared" si="0"/>
        <v>46515</v>
      </c>
      <c r="C6" s="5"/>
      <c r="D6" s="5"/>
      <c r="E6" s="5">
        <v>21127</v>
      </c>
      <c r="F6" s="5">
        <v>23358</v>
      </c>
      <c r="G6" s="5">
        <v>2030</v>
      </c>
      <c r="H6" s="5"/>
      <c r="I6" s="5"/>
      <c r="J6" s="5"/>
    </row>
    <row r="7" spans="1:12" x14ac:dyDescent="0.25">
      <c r="A7" s="4"/>
      <c r="B7" s="3">
        <f t="shared" si="0"/>
        <v>5100</v>
      </c>
      <c r="C7" s="5"/>
      <c r="D7" s="5"/>
      <c r="E7" s="5"/>
      <c r="F7" s="5"/>
      <c r="G7" s="5"/>
      <c r="H7" s="5">
        <v>2400</v>
      </c>
      <c r="I7" s="5">
        <v>2700</v>
      </c>
      <c r="J7" s="5"/>
    </row>
    <row r="8" spans="1:12" x14ac:dyDescent="0.25">
      <c r="A8" s="4"/>
      <c r="B8" s="3">
        <f t="shared" si="0"/>
        <v>76429</v>
      </c>
      <c r="C8" s="5">
        <v>16792</v>
      </c>
      <c r="D8" s="5">
        <v>16417</v>
      </c>
      <c r="E8" s="5"/>
      <c r="F8" s="5"/>
      <c r="G8" s="5"/>
      <c r="H8" s="5"/>
      <c r="I8" s="5"/>
      <c r="J8" s="5">
        <v>43220</v>
      </c>
    </row>
    <row r="9" spans="1:12" x14ac:dyDescent="0.25">
      <c r="A9" s="4"/>
      <c r="B9" s="3">
        <f t="shared" si="0"/>
        <v>43621</v>
      </c>
      <c r="C9" s="5"/>
      <c r="D9" s="5"/>
      <c r="E9" s="5">
        <v>21416</v>
      </c>
      <c r="F9" s="5">
        <v>20255</v>
      </c>
      <c r="G9" s="5">
        <v>1950</v>
      </c>
      <c r="H9" s="5"/>
      <c r="I9" s="5"/>
      <c r="J9" s="5"/>
    </row>
    <row r="10" spans="1:12" x14ac:dyDescent="0.25">
      <c r="A10" s="4"/>
      <c r="B10" s="3">
        <f t="shared" si="0"/>
        <v>4200</v>
      </c>
      <c r="C10" s="5"/>
      <c r="D10" s="5"/>
      <c r="E10" s="5"/>
      <c r="F10" s="5"/>
      <c r="G10" s="5"/>
      <c r="H10" s="5">
        <v>4200</v>
      </c>
      <c r="I10" s="5"/>
      <c r="J10" s="5"/>
    </row>
    <row r="11" spans="1:12" x14ac:dyDescent="0.25">
      <c r="A11" s="4"/>
      <c r="B11" s="3">
        <f t="shared" si="0"/>
        <v>76957</v>
      </c>
      <c r="C11" s="5">
        <v>15092</v>
      </c>
      <c r="D11" s="5">
        <v>18756</v>
      </c>
      <c r="E11" s="5"/>
      <c r="F11" s="5"/>
      <c r="G11" s="5"/>
      <c r="H11" s="5"/>
      <c r="I11" s="5"/>
      <c r="J11" s="5">
        <v>43109</v>
      </c>
    </row>
    <row r="12" spans="1:12" x14ac:dyDescent="0.25">
      <c r="A12" s="4"/>
      <c r="B12" s="3">
        <f t="shared" si="0"/>
        <v>47733</v>
      </c>
      <c r="C12" s="5"/>
      <c r="D12" s="5"/>
      <c r="E12" s="5">
        <v>22510</v>
      </c>
      <c r="F12" s="5">
        <v>22018</v>
      </c>
      <c r="G12" s="5">
        <v>3205</v>
      </c>
      <c r="H12" s="5"/>
      <c r="I12" s="5"/>
      <c r="J12" s="5"/>
    </row>
    <row r="13" spans="1:12" x14ac:dyDescent="0.25">
      <c r="A13" s="4"/>
      <c r="B13" s="3">
        <f t="shared" si="0"/>
        <v>41273</v>
      </c>
      <c r="C13" s="5"/>
      <c r="D13" s="5"/>
      <c r="E13" s="5"/>
      <c r="F13" s="5"/>
      <c r="G13" s="5"/>
      <c r="H13" s="5">
        <v>11400</v>
      </c>
      <c r="I13" s="5">
        <v>29873</v>
      </c>
      <c r="J13" s="5"/>
      <c r="L13" s="1"/>
    </row>
    <row r="14" spans="1:12" x14ac:dyDescent="0.25">
      <c r="A14" s="4"/>
      <c r="B14" s="3">
        <f t="shared" si="0"/>
        <v>66670</v>
      </c>
      <c r="C14" s="5">
        <v>17234</v>
      </c>
      <c r="D14" s="5">
        <v>17235</v>
      </c>
      <c r="E14" s="5"/>
      <c r="F14" s="5"/>
      <c r="G14" s="5"/>
      <c r="H14" s="5"/>
      <c r="I14" s="5"/>
      <c r="J14" s="5">
        <v>32201</v>
      </c>
    </row>
    <row r="15" spans="1:12" x14ac:dyDescent="0.25">
      <c r="A15" s="4"/>
      <c r="B15" s="3">
        <f t="shared" si="0"/>
        <v>35220</v>
      </c>
      <c r="C15" s="5"/>
      <c r="D15" s="5"/>
      <c r="E15" s="5">
        <v>16216</v>
      </c>
      <c r="F15" s="5">
        <v>15984</v>
      </c>
      <c r="G15" s="5">
        <v>3020</v>
      </c>
      <c r="H15" s="5"/>
      <c r="I15" s="5"/>
      <c r="J15" s="5"/>
    </row>
    <row r="16" spans="1:12" x14ac:dyDescent="0.25">
      <c r="A16" s="4"/>
      <c r="B16" s="3">
        <f t="shared" si="0"/>
        <v>17010</v>
      </c>
      <c r="C16" s="5"/>
      <c r="D16" s="5"/>
      <c r="E16" s="5"/>
      <c r="F16" s="5"/>
      <c r="G16" s="5"/>
      <c r="H16" s="5">
        <v>10800</v>
      </c>
      <c r="I16" s="5">
        <v>6210</v>
      </c>
      <c r="J16" s="5"/>
    </row>
    <row r="17" spans="1:12" x14ac:dyDescent="0.25">
      <c r="A17" s="4"/>
      <c r="B17" s="3">
        <f t="shared" si="0"/>
        <v>0</v>
      </c>
      <c r="C17" s="5"/>
      <c r="D17" s="5"/>
      <c r="E17" s="5"/>
      <c r="F17" s="5"/>
      <c r="G17" s="5"/>
      <c r="H17" s="5"/>
      <c r="I17" s="5"/>
      <c r="J17" s="5"/>
    </row>
    <row r="18" spans="1:12" x14ac:dyDescent="0.25">
      <c r="A18" s="4"/>
      <c r="B18" s="3">
        <f t="shared" si="0"/>
        <v>0</v>
      </c>
      <c r="C18" s="5"/>
      <c r="D18" s="5"/>
      <c r="E18" s="5"/>
      <c r="F18" s="5"/>
      <c r="G18" s="5"/>
      <c r="H18" s="5"/>
      <c r="I18" s="5"/>
      <c r="J18" s="5"/>
    </row>
    <row r="19" spans="1:12" x14ac:dyDescent="0.25">
      <c r="A19" s="4" t="s">
        <v>13</v>
      </c>
      <c r="B19" s="12">
        <f>B2+B3+B4+B5+B6+B7+B8+B9+B10+B11+B12+B13+B14+B15+B16+B17+B18</f>
        <v>694984</v>
      </c>
      <c r="C19" s="3">
        <f t="shared" ref="C19:J19" si="1">C2+C3+C4+C5+C6+C7+C8+C9+C10+C11+C12+C13+C14+C15+C16+C17+C18</f>
        <v>75504</v>
      </c>
      <c r="D19" s="3">
        <f t="shared" si="1"/>
        <v>85451</v>
      </c>
      <c r="E19" s="3">
        <f t="shared" si="1"/>
        <v>93562</v>
      </c>
      <c r="F19" s="3">
        <f t="shared" si="1"/>
        <v>94198</v>
      </c>
      <c r="G19" s="3">
        <f t="shared" si="1"/>
        <v>14925</v>
      </c>
      <c r="H19" s="3">
        <f t="shared" si="1"/>
        <v>40200</v>
      </c>
      <c r="I19" s="3">
        <f t="shared" si="1"/>
        <v>76469</v>
      </c>
      <c r="J19" s="3">
        <f t="shared" si="1"/>
        <v>214675</v>
      </c>
    </row>
    <row r="20" spans="1:12" x14ac:dyDescent="0.25">
      <c r="A20" s="4"/>
      <c r="B20" s="3">
        <f t="shared" si="0"/>
        <v>0</v>
      </c>
      <c r="C20" s="5"/>
      <c r="D20" s="5"/>
      <c r="E20" s="5"/>
      <c r="F20" s="5"/>
      <c r="G20" s="5"/>
      <c r="H20" s="5"/>
      <c r="I20" s="5"/>
      <c r="J20" s="5"/>
    </row>
    <row r="21" spans="1:12" x14ac:dyDescent="0.25">
      <c r="A21" s="4"/>
      <c r="B21" s="3">
        <f t="shared" si="0"/>
        <v>0</v>
      </c>
      <c r="C21" s="5"/>
      <c r="D21" s="5"/>
      <c r="E21" s="5"/>
      <c r="F21" s="5"/>
      <c r="G21" s="5"/>
      <c r="H21" s="5"/>
      <c r="I21" s="5"/>
      <c r="J21" s="7"/>
    </row>
    <row r="22" spans="1:12" x14ac:dyDescent="0.25">
      <c r="B22" s="8"/>
    </row>
    <row r="24" spans="1:12" ht="29.25" x14ac:dyDescent="0.25">
      <c r="A24" s="6">
        <v>42370</v>
      </c>
      <c r="B24" s="2" t="s">
        <v>3</v>
      </c>
      <c r="C24" s="19" t="s">
        <v>15</v>
      </c>
      <c r="D24" s="19">
        <v>221</v>
      </c>
      <c r="E24" s="19">
        <v>225</v>
      </c>
      <c r="F24" s="19">
        <v>226</v>
      </c>
      <c r="G24" s="19">
        <v>290</v>
      </c>
      <c r="H24" s="19">
        <v>310</v>
      </c>
      <c r="I24" s="19">
        <v>340</v>
      </c>
      <c r="J24" s="19" t="s">
        <v>14</v>
      </c>
    </row>
    <row r="25" spans="1:12" x14ac:dyDescent="0.25">
      <c r="A25" s="4"/>
      <c r="B25" s="3">
        <f>C25+D25+E25+F25+G25+H25+I25+J25</f>
        <v>3037</v>
      </c>
      <c r="C25" s="10"/>
      <c r="D25" s="10"/>
      <c r="E25" s="10"/>
      <c r="F25" s="10"/>
      <c r="G25" s="10"/>
      <c r="H25" s="10"/>
      <c r="I25" s="10">
        <v>3037</v>
      </c>
      <c r="J25" s="10"/>
      <c r="K25" s="20"/>
      <c r="L25" s="21"/>
    </row>
    <row r="26" spans="1:12" hidden="1" x14ac:dyDescent="0.25">
      <c r="A26" s="4"/>
      <c r="B26" s="3">
        <f t="shared" ref="B26:B41" si="2">C26+D26+E26+F26+G26+H26+I26+J26</f>
        <v>0</v>
      </c>
      <c r="C26" s="10"/>
      <c r="D26" s="10"/>
      <c r="E26" s="10"/>
      <c r="F26" s="10"/>
      <c r="G26" s="10"/>
      <c r="H26" s="10"/>
      <c r="I26" s="10"/>
      <c r="J26" s="10"/>
    </row>
    <row r="27" spans="1:12" hidden="1" x14ac:dyDescent="0.25">
      <c r="A27" s="4"/>
      <c r="B27" s="3">
        <f t="shared" si="2"/>
        <v>0</v>
      </c>
      <c r="C27" s="10"/>
      <c r="D27" s="10"/>
      <c r="E27" s="10"/>
      <c r="F27" s="10"/>
      <c r="G27" s="10"/>
      <c r="H27" s="10"/>
      <c r="I27" s="10"/>
      <c r="J27" s="10"/>
    </row>
    <row r="28" spans="1:12" hidden="1" x14ac:dyDescent="0.25">
      <c r="A28" s="4"/>
      <c r="B28" s="3">
        <f t="shared" si="2"/>
        <v>0</v>
      </c>
      <c r="C28" s="10"/>
      <c r="D28" s="10"/>
      <c r="E28" s="10"/>
      <c r="F28" s="10"/>
      <c r="G28" s="10"/>
      <c r="H28" s="10"/>
      <c r="I28" s="10"/>
      <c r="J28" s="10"/>
    </row>
    <row r="29" spans="1:12" hidden="1" x14ac:dyDescent="0.25">
      <c r="A29" s="4"/>
      <c r="B29" s="3">
        <f t="shared" si="2"/>
        <v>0</v>
      </c>
      <c r="C29" s="10"/>
      <c r="D29" s="10"/>
      <c r="E29" s="10"/>
      <c r="F29" s="10"/>
      <c r="G29" s="10"/>
      <c r="H29" s="10"/>
      <c r="I29" s="10"/>
      <c r="J29" s="10"/>
    </row>
    <row r="30" spans="1:12" hidden="1" x14ac:dyDescent="0.25">
      <c r="A30" s="4"/>
      <c r="B30" s="3">
        <f t="shared" si="2"/>
        <v>0</v>
      </c>
      <c r="C30" s="10"/>
      <c r="D30" s="10"/>
      <c r="E30" s="10"/>
      <c r="F30" s="10"/>
      <c r="G30" s="10"/>
      <c r="H30" s="10"/>
      <c r="I30" s="10"/>
      <c r="J30" s="10"/>
    </row>
    <row r="31" spans="1:12" hidden="1" x14ac:dyDescent="0.25">
      <c r="A31" s="4"/>
      <c r="B31" s="3">
        <f t="shared" si="2"/>
        <v>0</v>
      </c>
      <c r="C31" s="10"/>
      <c r="D31" s="10"/>
      <c r="E31" s="10"/>
      <c r="F31" s="10"/>
      <c r="G31" s="10"/>
      <c r="H31" s="10"/>
      <c r="I31" s="10"/>
      <c r="J31" s="10"/>
    </row>
    <row r="32" spans="1:12" hidden="1" x14ac:dyDescent="0.25">
      <c r="A32" s="4"/>
      <c r="B32" s="3">
        <f t="shared" si="2"/>
        <v>0</v>
      </c>
      <c r="C32" s="10"/>
      <c r="D32" s="10"/>
      <c r="E32" s="10"/>
      <c r="F32" s="10"/>
      <c r="G32" s="10"/>
      <c r="H32" s="10"/>
      <c r="I32" s="10"/>
      <c r="J32" s="10"/>
    </row>
    <row r="33" spans="1:10" hidden="1" x14ac:dyDescent="0.25">
      <c r="A33" s="4"/>
      <c r="B33" s="3">
        <f t="shared" si="2"/>
        <v>0</v>
      </c>
      <c r="C33" s="10"/>
      <c r="D33" s="10"/>
      <c r="E33" s="10"/>
      <c r="F33" s="10"/>
      <c r="G33" s="10"/>
      <c r="H33" s="10"/>
      <c r="I33" s="10"/>
      <c r="J33" s="10"/>
    </row>
    <row r="34" spans="1:10" hidden="1" x14ac:dyDescent="0.25">
      <c r="A34" s="4"/>
      <c r="B34" s="3">
        <f t="shared" si="2"/>
        <v>0</v>
      </c>
      <c r="C34" s="10"/>
      <c r="D34" s="10"/>
      <c r="E34" s="10"/>
      <c r="F34" s="10"/>
      <c r="G34" s="10"/>
      <c r="H34" s="10"/>
      <c r="I34" s="10"/>
      <c r="J34" s="10"/>
    </row>
    <row r="35" spans="1:10" hidden="1" x14ac:dyDescent="0.25">
      <c r="A35" s="4"/>
      <c r="B35" s="3">
        <f t="shared" si="2"/>
        <v>0</v>
      </c>
      <c r="C35" s="10"/>
      <c r="D35" s="10"/>
      <c r="E35" s="10"/>
      <c r="F35" s="10"/>
      <c r="G35" s="10"/>
      <c r="H35" s="10"/>
      <c r="I35" s="10"/>
      <c r="J35" s="10"/>
    </row>
    <row r="36" spans="1:10" hidden="1" x14ac:dyDescent="0.25">
      <c r="A36" s="4"/>
      <c r="B36" s="3">
        <f t="shared" si="2"/>
        <v>0</v>
      </c>
      <c r="C36" s="10"/>
      <c r="D36" s="10"/>
      <c r="E36" s="10"/>
      <c r="F36" s="10"/>
      <c r="G36" s="10"/>
      <c r="H36" s="10"/>
      <c r="I36" s="10"/>
      <c r="J36" s="10"/>
    </row>
    <row r="37" spans="1:10" hidden="1" x14ac:dyDescent="0.25">
      <c r="A37" s="4"/>
      <c r="B37" s="3">
        <f t="shared" si="2"/>
        <v>0</v>
      </c>
      <c r="C37" s="10"/>
      <c r="D37" s="10"/>
      <c r="E37" s="10"/>
      <c r="F37" s="10"/>
      <c r="G37" s="10"/>
      <c r="H37" s="10"/>
      <c r="I37" s="10"/>
      <c r="J37" s="10"/>
    </row>
    <row r="38" spans="1:10" hidden="1" x14ac:dyDescent="0.25">
      <c r="A38" s="4"/>
      <c r="B38" s="3">
        <f t="shared" si="2"/>
        <v>0</v>
      </c>
      <c r="C38" s="10"/>
      <c r="D38" s="10"/>
      <c r="E38" s="10"/>
      <c r="F38" s="10"/>
      <c r="G38" s="10"/>
      <c r="H38" s="10"/>
      <c r="I38" s="10"/>
      <c r="J38" s="10"/>
    </row>
    <row r="39" spans="1:10" hidden="1" x14ac:dyDescent="0.25">
      <c r="A39" s="4"/>
      <c r="B39" s="3">
        <f t="shared" si="2"/>
        <v>0</v>
      </c>
      <c r="C39" s="10"/>
      <c r="D39" s="10"/>
      <c r="E39" s="10"/>
      <c r="F39" s="10"/>
      <c r="G39" s="10"/>
      <c r="H39" s="10"/>
      <c r="I39" s="10"/>
      <c r="J39" s="10"/>
    </row>
    <row r="40" spans="1:10" hidden="1" x14ac:dyDescent="0.25">
      <c r="A40" s="4"/>
      <c r="B40" s="3">
        <f t="shared" si="2"/>
        <v>0</v>
      </c>
      <c r="C40" s="10"/>
      <c r="D40" s="10"/>
      <c r="E40" s="10"/>
      <c r="F40" s="10"/>
      <c r="G40" s="10"/>
      <c r="H40" s="10"/>
      <c r="I40" s="10"/>
      <c r="J40" s="10"/>
    </row>
    <row r="41" spans="1:10" hidden="1" x14ac:dyDescent="0.25">
      <c r="A41" s="4"/>
      <c r="B41" s="3">
        <f t="shared" si="2"/>
        <v>0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4" t="s">
        <v>13</v>
      </c>
      <c r="B42" s="12">
        <f>B25+B26+B27+B28+B29+B30+B31+B32+B33+B34+B35+B36+B37+B38+B39+B40+B41</f>
        <v>3037</v>
      </c>
      <c r="C42" s="11">
        <f>C25+C26+C27+C28+C29+C30+C31+C32+C33+C34+C35+C36+C37+C38+C39+C40+C41</f>
        <v>0</v>
      </c>
      <c r="D42" s="11">
        <f t="shared" ref="D42:J42" si="3">D25+D26+D27+D28+D29+D30+D31+D32+D33+D34+D35+D36+D37+D38+D39+D40+D41</f>
        <v>0</v>
      </c>
      <c r="E42" s="11">
        <f t="shared" si="3"/>
        <v>0</v>
      </c>
      <c r="F42" s="11">
        <f t="shared" si="3"/>
        <v>0</v>
      </c>
      <c r="G42" s="11">
        <f t="shared" si="3"/>
        <v>0</v>
      </c>
      <c r="H42" s="11">
        <f t="shared" si="3"/>
        <v>0</v>
      </c>
      <c r="I42" s="11">
        <f t="shared" si="3"/>
        <v>3037</v>
      </c>
      <c r="J42" s="11">
        <f t="shared" si="3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4" workbookViewId="0">
      <selection activeCell="F15" sqref="F15"/>
    </sheetView>
  </sheetViews>
  <sheetFormatPr defaultRowHeight="15" x14ac:dyDescent="0.25"/>
  <cols>
    <col min="1" max="1" width="11.5703125" customWidth="1"/>
    <col min="2" max="2" width="11.7109375" customWidth="1"/>
    <col min="3" max="10" width="13.140625" customWidth="1"/>
    <col min="11" max="11" width="9.42578125" bestFit="1" customWidth="1"/>
    <col min="12" max="12" width="9.5703125" bestFit="1" customWidth="1"/>
    <col min="13" max="13" width="11.42578125" customWidth="1"/>
  </cols>
  <sheetData>
    <row r="1" spans="1:12" ht="45" x14ac:dyDescent="0.25">
      <c r="A1" s="6">
        <v>42401</v>
      </c>
      <c r="B1" s="2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</row>
    <row r="2" spans="1:12" x14ac:dyDescent="0.25">
      <c r="A2" s="4"/>
      <c r="B2" s="3">
        <f>C2+D2+E2+F2+G2+H2+I2+J2</f>
        <v>92040</v>
      </c>
      <c r="C2" s="5">
        <v>13898</v>
      </c>
      <c r="D2" s="5">
        <v>13897</v>
      </c>
      <c r="E2" s="5"/>
      <c r="F2" s="5"/>
      <c r="G2" s="5"/>
      <c r="H2" s="5"/>
      <c r="I2" s="5"/>
      <c r="J2" s="5">
        <v>64245</v>
      </c>
    </row>
    <row r="3" spans="1:12" x14ac:dyDescent="0.25">
      <c r="A3" s="4"/>
      <c r="B3" s="3">
        <f t="shared" ref="B3:B21" si="0">C3+D3+E3+F3+G3+H3+I3+J3</f>
        <v>28350</v>
      </c>
      <c r="C3" s="5"/>
      <c r="D3" s="5"/>
      <c r="E3" s="5">
        <v>12580</v>
      </c>
      <c r="F3" s="5">
        <v>12870</v>
      </c>
      <c r="G3" s="5">
        <v>2900</v>
      </c>
      <c r="H3" s="5"/>
      <c r="I3" s="5"/>
      <c r="J3" s="5"/>
    </row>
    <row r="4" spans="1:12" x14ac:dyDescent="0.25">
      <c r="A4" s="4"/>
      <c r="B4" s="3">
        <f t="shared" si="0"/>
        <v>16110</v>
      </c>
      <c r="C4" s="5"/>
      <c r="D4" s="5"/>
      <c r="E4" s="5"/>
      <c r="F4" s="5"/>
      <c r="G4" s="5"/>
      <c r="H4" s="5">
        <v>12600</v>
      </c>
      <c r="I4" s="5">
        <v>3510</v>
      </c>
      <c r="J4" s="5"/>
    </row>
    <row r="5" spans="1:12" x14ac:dyDescent="0.25">
      <c r="A5" s="4"/>
      <c r="B5" s="3">
        <f t="shared" si="0"/>
        <v>96537</v>
      </c>
      <c r="C5" s="5">
        <v>15496</v>
      </c>
      <c r="D5" s="5">
        <v>23656</v>
      </c>
      <c r="E5" s="5"/>
      <c r="F5" s="5">
        <v>0</v>
      </c>
      <c r="G5" s="5"/>
      <c r="H5" s="5"/>
      <c r="I5" s="5"/>
      <c r="J5" s="5">
        <v>57385</v>
      </c>
    </row>
    <row r="6" spans="1:12" x14ac:dyDescent="0.25">
      <c r="A6" s="4"/>
      <c r="B6" s="3">
        <f t="shared" si="0"/>
        <v>30940</v>
      </c>
      <c r="C6" s="5"/>
      <c r="D6" s="5"/>
      <c r="E6" s="5">
        <v>14454</v>
      </c>
      <c r="F6" s="5">
        <v>14454</v>
      </c>
      <c r="G6" s="5">
        <v>2032</v>
      </c>
      <c r="H6" s="5"/>
      <c r="I6" s="5"/>
      <c r="J6" s="5"/>
    </row>
    <row r="7" spans="1:12" x14ac:dyDescent="0.25">
      <c r="A7" s="4"/>
      <c r="B7" s="3">
        <f t="shared" si="0"/>
        <v>7023</v>
      </c>
      <c r="C7" s="5"/>
      <c r="D7" s="5"/>
      <c r="E7" s="5"/>
      <c r="F7" s="5"/>
      <c r="G7" s="5"/>
      <c r="H7" s="5">
        <v>3900</v>
      </c>
      <c r="I7" s="5">
        <v>3123</v>
      </c>
      <c r="J7" s="5"/>
    </row>
    <row r="8" spans="1:12" x14ac:dyDescent="0.25">
      <c r="A8" s="4"/>
      <c r="B8" s="3">
        <f t="shared" si="0"/>
        <v>89790</v>
      </c>
      <c r="C8" s="5">
        <v>16253</v>
      </c>
      <c r="D8" s="5">
        <v>18622</v>
      </c>
      <c r="E8" s="5"/>
      <c r="F8" s="5"/>
      <c r="G8" s="5"/>
      <c r="H8" s="5"/>
      <c r="I8" s="5"/>
      <c r="J8" s="5">
        <v>54915</v>
      </c>
    </row>
    <row r="9" spans="1:12" x14ac:dyDescent="0.25">
      <c r="A9" s="4"/>
      <c r="B9" s="3">
        <f t="shared" si="0"/>
        <v>44078</v>
      </c>
      <c r="C9" s="5"/>
      <c r="D9" s="5"/>
      <c r="E9" s="5">
        <v>16049</v>
      </c>
      <c r="F9" s="5">
        <v>15469</v>
      </c>
      <c r="G9" s="5">
        <v>2950</v>
      </c>
      <c r="H9" s="5">
        <v>7450</v>
      </c>
      <c r="I9" s="5">
        <v>2160</v>
      </c>
      <c r="J9" s="5"/>
    </row>
    <row r="10" spans="1:12" x14ac:dyDescent="0.25">
      <c r="A10" s="4"/>
      <c r="B10" s="3">
        <f t="shared" si="0"/>
        <v>20974</v>
      </c>
      <c r="C10" s="5">
        <v>4930</v>
      </c>
      <c r="D10" s="5">
        <v>4930</v>
      </c>
      <c r="E10" s="5"/>
      <c r="F10" s="5"/>
      <c r="G10" s="5"/>
      <c r="H10" s="5"/>
      <c r="I10" s="5"/>
      <c r="J10" s="5">
        <v>11114</v>
      </c>
    </row>
    <row r="11" spans="1:12" x14ac:dyDescent="0.25">
      <c r="A11" s="4"/>
      <c r="B11" s="3">
        <f t="shared" si="0"/>
        <v>27496</v>
      </c>
      <c r="C11" s="5"/>
      <c r="D11" s="5"/>
      <c r="E11" s="5">
        <v>12213</v>
      </c>
      <c r="F11" s="5">
        <v>12383</v>
      </c>
      <c r="G11" s="5">
        <v>2900</v>
      </c>
      <c r="H11" s="5"/>
      <c r="I11" s="5"/>
      <c r="J11" s="5"/>
    </row>
    <row r="12" spans="1:12" x14ac:dyDescent="0.25">
      <c r="A12" s="4"/>
      <c r="B12" s="3">
        <f t="shared" si="0"/>
        <v>45830</v>
      </c>
      <c r="C12" s="5"/>
      <c r="D12" s="5"/>
      <c r="E12" s="5"/>
      <c r="F12" s="5"/>
      <c r="G12" s="5"/>
      <c r="H12" s="5">
        <v>1800</v>
      </c>
      <c r="I12" s="5">
        <v>44030</v>
      </c>
      <c r="J12" s="5"/>
    </row>
    <row r="13" spans="1:12" x14ac:dyDescent="0.25">
      <c r="A13" s="4"/>
      <c r="B13" s="3">
        <f t="shared" si="0"/>
        <v>58253</v>
      </c>
      <c r="C13" s="5">
        <v>9368</v>
      </c>
      <c r="D13" s="5">
        <v>11583</v>
      </c>
      <c r="E13" s="5"/>
      <c r="F13" s="5"/>
      <c r="G13" s="5"/>
      <c r="H13" s="5"/>
      <c r="I13" s="5"/>
      <c r="J13" s="5">
        <v>37302</v>
      </c>
      <c r="L13" s="1"/>
    </row>
    <row r="14" spans="1:12" x14ac:dyDescent="0.25">
      <c r="A14" s="4"/>
      <c r="B14" s="3">
        <f t="shared" si="0"/>
        <v>15187</v>
      </c>
      <c r="C14" s="5"/>
      <c r="D14" s="5"/>
      <c r="E14" s="5">
        <v>7344</v>
      </c>
      <c r="F14" s="5">
        <v>7343</v>
      </c>
      <c r="G14" s="5">
        <v>500</v>
      </c>
      <c r="H14" s="5"/>
      <c r="I14" s="5"/>
      <c r="J14" s="5"/>
    </row>
    <row r="15" spans="1:12" x14ac:dyDescent="0.25">
      <c r="A15" s="4"/>
      <c r="B15" s="3">
        <f t="shared" si="0"/>
        <v>11060</v>
      </c>
      <c r="C15" s="5"/>
      <c r="D15" s="5"/>
      <c r="E15" s="5"/>
      <c r="F15" s="5"/>
      <c r="G15" s="5"/>
      <c r="H15" s="5">
        <v>8900</v>
      </c>
      <c r="I15" s="5">
        <v>2160</v>
      </c>
      <c r="J15" s="5"/>
    </row>
    <row r="16" spans="1:12" x14ac:dyDescent="0.25">
      <c r="A16" s="4"/>
      <c r="B16" s="3">
        <f t="shared" si="0"/>
        <v>75459</v>
      </c>
      <c r="C16" s="5">
        <v>10593</v>
      </c>
      <c r="D16" s="5">
        <v>13921</v>
      </c>
      <c r="E16" s="5"/>
      <c r="F16" s="5"/>
      <c r="G16" s="5"/>
      <c r="H16" s="5"/>
      <c r="I16" s="5"/>
      <c r="J16" s="5">
        <v>50945</v>
      </c>
    </row>
    <row r="17" spans="1:12" x14ac:dyDescent="0.25">
      <c r="A17" s="4"/>
      <c r="B17" s="3">
        <f t="shared" si="0"/>
        <v>30529</v>
      </c>
      <c r="C17" s="5"/>
      <c r="D17" s="5"/>
      <c r="E17" s="5">
        <v>13669</v>
      </c>
      <c r="F17" s="5">
        <v>14830</v>
      </c>
      <c r="G17" s="5">
        <v>2030</v>
      </c>
      <c r="H17" s="5"/>
      <c r="I17" s="5"/>
      <c r="J17" s="5"/>
    </row>
    <row r="18" spans="1:12" x14ac:dyDescent="0.25">
      <c r="A18" s="4"/>
      <c r="B18" s="3">
        <f t="shared" si="0"/>
        <v>9540</v>
      </c>
      <c r="C18" s="5"/>
      <c r="D18" s="5"/>
      <c r="E18" s="5"/>
      <c r="F18" s="5"/>
      <c r="G18" s="5"/>
      <c r="H18" s="5">
        <v>9540</v>
      </c>
      <c r="I18" s="5"/>
      <c r="J18" s="5"/>
    </row>
    <row r="19" spans="1:12" x14ac:dyDescent="0.25">
      <c r="A19" s="4" t="s">
        <v>13</v>
      </c>
      <c r="B19" s="12">
        <f>B2+B3+B4+B5+B6+B7+B8+B9+B10+B11+B12+B13+B14+B15+B16+B17+B18</f>
        <v>699196</v>
      </c>
      <c r="C19" s="3">
        <f t="shared" ref="C19:J19" si="1">C2+C3+C4+C5+C6+C7+C8+C9+C10+C11+C12+C13+C14+C15+C16+C17+C18</f>
        <v>70538</v>
      </c>
      <c r="D19" s="3">
        <f t="shared" si="1"/>
        <v>86609</v>
      </c>
      <c r="E19" s="3">
        <f t="shared" si="1"/>
        <v>76309</v>
      </c>
      <c r="F19" s="3">
        <f t="shared" si="1"/>
        <v>77349</v>
      </c>
      <c r="G19" s="3">
        <f t="shared" si="1"/>
        <v>13312</v>
      </c>
      <c r="H19" s="3">
        <f t="shared" si="1"/>
        <v>44190</v>
      </c>
      <c r="I19" s="3">
        <f t="shared" si="1"/>
        <v>54983</v>
      </c>
      <c r="J19" s="3">
        <f t="shared" si="1"/>
        <v>275906</v>
      </c>
    </row>
    <row r="20" spans="1:12" x14ac:dyDescent="0.25">
      <c r="A20" s="4"/>
      <c r="B20" s="3">
        <f t="shared" si="0"/>
        <v>0</v>
      </c>
      <c r="C20" s="5"/>
      <c r="D20" s="5"/>
      <c r="E20" s="5"/>
      <c r="F20" s="5"/>
      <c r="G20" s="5"/>
      <c r="H20" s="5"/>
      <c r="I20" s="5"/>
      <c r="J20" s="5"/>
    </row>
    <row r="21" spans="1:12" x14ac:dyDescent="0.25">
      <c r="A21" s="4"/>
      <c r="B21" s="3">
        <f t="shared" si="0"/>
        <v>0</v>
      </c>
      <c r="C21" s="5"/>
      <c r="D21" s="5"/>
      <c r="E21" s="5"/>
      <c r="F21" s="5"/>
      <c r="G21" s="5"/>
      <c r="H21" s="5"/>
      <c r="I21" s="5"/>
      <c r="J21" s="7"/>
    </row>
    <row r="22" spans="1:12" x14ac:dyDescent="0.25">
      <c r="B22" s="8"/>
    </row>
    <row r="24" spans="1:12" ht="29.25" x14ac:dyDescent="0.25">
      <c r="A24" s="6">
        <v>42401</v>
      </c>
      <c r="B24" s="2" t="s">
        <v>3</v>
      </c>
      <c r="C24" s="19" t="s">
        <v>15</v>
      </c>
      <c r="D24" s="19">
        <v>221</v>
      </c>
      <c r="E24" s="19">
        <v>225</v>
      </c>
      <c r="F24" s="19">
        <v>226</v>
      </c>
      <c r="G24" s="19">
        <v>290</v>
      </c>
      <c r="H24" s="19">
        <v>310</v>
      </c>
      <c r="I24" s="19">
        <v>340</v>
      </c>
      <c r="J24" s="19" t="s">
        <v>14</v>
      </c>
    </row>
    <row r="25" spans="1:12" x14ac:dyDescent="0.25">
      <c r="A25" s="4"/>
      <c r="B25" s="3">
        <f>C25+D25+E25+F25+G25+H25+I25+J25</f>
        <v>676341.79</v>
      </c>
      <c r="C25" s="10">
        <v>177592.01</v>
      </c>
      <c r="D25" s="10"/>
      <c r="E25" s="10"/>
      <c r="F25" s="10"/>
      <c r="G25" s="10">
        <v>2790</v>
      </c>
      <c r="H25" s="10"/>
      <c r="I25" s="10">
        <f>94829.5+3113</f>
        <v>97942.5</v>
      </c>
      <c r="J25" s="10">
        <v>398017.28000000003</v>
      </c>
      <c r="K25" s="20"/>
      <c r="L25" s="21"/>
    </row>
    <row r="26" spans="1:12" hidden="1" x14ac:dyDescent="0.25">
      <c r="A26" s="4"/>
      <c r="B26" s="3">
        <f t="shared" ref="B26:B41" si="2">C26+D26+E26+F26+G26+H26+I26+J26</f>
        <v>0</v>
      </c>
      <c r="C26" s="10"/>
      <c r="D26" s="10"/>
      <c r="E26" s="10"/>
      <c r="F26" s="10"/>
      <c r="G26" s="10"/>
      <c r="H26" s="10"/>
      <c r="I26" s="10"/>
      <c r="J26" s="10"/>
    </row>
    <row r="27" spans="1:12" hidden="1" x14ac:dyDescent="0.25">
      <c r="A27" s="4"/>
      <c r="B27" s="3">
        <f t="shared" si="2"/>
        <v>0</v>
      </c>
      <c r="C27" s="10"/>
      <c r="D27" s="10"/>
      <c r="E27" s="10"/>
      <c r="F27" s="10"/>
      <c r="G27" s="10"/>
      <c r="H27" s="10"/>
      <c r="I27" s="10"/>
      <c r="J27" s="10"/>
    </row>
    <row r="28" spans="1:12" hidden="1" x14ac:dyDescent="0.25">
      <c r="A28" s="4"/>
      <c r="B28" s="3">
        <f t="shared" si="2"/>
        <v>0</v>
      </c>
      <c r="C28" s="10"/>
      <c r="D28" s="10"/>
      <c r="E28" s="10"/>
      <c r="F28" s="10"/>
      <c r="G28" s="10"/>
      <c r="H28" s="10"/>
      <c r="I28" s="10"/>
      <c r="J28" s="10"/>
    </row>
    <row r="29" spans="1:12" hidden="1" x14ac:dyDescent="0.25">
      <c r="A29" s="4"/>
      <c r="B29" s="3">
        <f t="shared" si="2"/>
        <v>0</v>
      </c>
      <c r="C29" s="10"/>
      <c r="D29" s="10"/>
      <c r="E29" s="10"/>
      <c r="F29" s="10"/>
      <c r="G29" s="10"/>
      <c r="H29" s="10"/>
      <c r="I29" s="10"/>
      <c r="J29" s="10"/>
    </row>
    <row r="30" spans="1:12" hidden="1" x14ac:dyDescent="0.25">
      <c r="A30" s="4"/>
      <c r="B30" s="3">
        <f t="shared" si="2"/>
        <v>0</v>
      </c>
      <c r="C30" s="10"/>
      <c r="D30" s="10"/>
      <c r="E30" s="10"/>
      <c r="F30" s="10"/>
      <c r="G30" s="10"/>
      <c r="H30" s="10"/>
      <c r="I30" s="10"/>
      <c r="J30" s="10"/>
    </row>
    <row r="31" spans="1:12" hidden="1" x14ac:dyDescent="0.25">
      <c r="A31" s="4"/>
      <c r="B31" s="3">
        <f t="shared" si="2"/>
        <v>0</v>
      </c>
      <c r="C31" s="10"/>
      <c r="D31" s="10"/>
      <c r="E31" s="10"/>
      <c r="F31" s="10"/>
      <c r="G31" s="10"/>
      <c r="H31" s="10"/>
      <c r="I31" s="10"/>
      <c r="J31" s="10"/>
    </row>
    <row r="32" spans="1:12" hidden="1" x14ac:dyDescent="0.25">
      <c r="A32" s="4"/>
      <c r="B32" s="3">
        <f t="shared" si="2"/>
        <v>0</v>
      </c>
      <c r="C32" s="10"/>
      <c r="D32" s="10"/>
      <c r="E32" s="10"/>
      <c r="F32" s="10"/>
      <c r="G32" s="10"/>
      <c r="H32" s="10"/>
      <c r="I32" s="10"/>
      <c r="J32" s="10"/>
    </row>
    <row r="33" spans="1:10" hidden="1" x14ac:dyDescent="0.25">
      <c r="A33" s="4"/>
      <c r="B33" s="3">
        <f t="shared" si="2"/>
        <v>0</v>
      </c>
      <c r="C33" s="10"/>
      <c r="D33" s="10"/>
      <c r="E33" s="10"/>
      <c r="F33" s="10"/>
      <c r="G33" s="10"/>
      <c r="H33" s="10"/>
      <c r="I33" s="10"/>
      <c r="J33" s="10"/>
    </row>
    <row r="34" spans="1:10" hidden="1" x14ac:dyDescent="0.25">
      <c r="A34" s="4"/>
      <c r="B34" s="3">
        <f t="shared" si="2"/>
        <v>0</v>
      </c>
      <c r="C34" s="10"/>
      <c r="D34" s="10"/>
      <c r="E34" s="10"/>
      <c r="F34" s="10"/>
      <c r="G34" s="10"/>
      <c r="H34" s="10"/>
      <c r="I34" s="10"/>
      <c r="J34" s="10"/>
    </row>
    <row r="35" spans="1:10" hidden="1" x14ac:dyDescent="0.25">
      <c r="A35" s="4"/>
      <c r="B35" s="3">
        <f t="shared" si="2"/>
        <v>0</v>
      </c>
      <c r="C35" s="10"/>
      <c r="D35" s="10"/>
      <c r="E35" s="10"/>
      <c r="F35" s="10"/>
      <c r="G35" s="10"/>
      <c r="H35" s="10"/>
      <c r="I35" s="10"/>
      <c r="J35" s="10"/>
    </row>
    <row r="36" spans="1:10" hidden="1" x14ac:dyDescent="0.25">
      <c r="A36" s="4"/>
      <c r="B36" s="3">
        <f t="shared" si="2"/>
        <v>0</v>
      </c>
      <c r="C36" s="10"/>
      <c r="D36" s="10"/>
      <c r="E36" s="10"/>
      <c r="F36" s="10"/>
      <c r="G36" s="10"/>
      <c r="H36" s="10"/>
      <c r="I36" s="10"/>
      <c r="J36" s="10"/>
    </row>
    <row r="37" spans="1:10" hidden="1" x14ac:dyDescent="0.25">
      <c r="A37" s="4"/>
      <c r="B37" s="3">
        <f t="shared" si="2"/>
        <v>0</v>
      </c>
      <c r="C37" s="10"/>
      <c r="D37" s="10"/>
      <c r="E37" s="10"/>
      <c r="F37" s="10"/>
      <c r="G37" s="10"/>
      <c r="H37" s="10"/>
      <c r="I37" s="10"/>
      <c r="J37" s="10"/>
    </row>
    <row r="38" spans="1:10" hidden="1" x14ac:dyDescent="0.25">
      <c r="A38" s="4"/>
      <c r="B38" s="3">
        <f t="shared" si="2"/>
        <v>0</v>
      </c>
      <c r="C38" s="10"/>
      <c r="D38" s="10"/>
      <c r="E38" s="10"/>
      <c r="F38" s="10"/>
      <c r="G38" s="10"/>
      <c r="H38" s="10"/>
      <c r="I38" s="10"/>
      <c r="J38" s="10"/>
    </row>
    <row r="39" spans="1:10" hidden="1" x14ac:dyDescent="0.25">
      <c r="A39" s="4"/>
      <c r="B39" s="3">
        <f t="shared" si="2"/>
        <v>0</v>
      </c>
      <c r="C39" s="10"/>
      <c r="D39" s="10"/>
      <c r="E39" s="10"/>
      <c r="F39" s="10"/>
      <c r="G39" s="10"/>
      <c r="H39" s="10"/>
      <c r="I39" s="10"/>
      <c r="J39" s="10"/>
    </row>
    <row r="40" spans="1:10" hidden="1" x14ac:dyDescent="0.25">
      <c r="A40" s="4"/>
      <c r="B40" s="3">
        <f t="shared" si="2"/>
        <v>0</v>
      </c>
      <c r="C40" s="10"/>
      <c r="D40" s="10"/>
      <c r="E40" s="10"/>
      <c r="F40" s="10"/>
      <c r="G40" s="10"/>
      <c r="H40" s="10"/>
      <c r="I40" s="10"/>
      <c r="J40" s="10"/>
    </row>
    <row r="41" spans="1:10" hidden="1" x14ac:dyDescent="0.25">
      <c r="A41" s="4"/>
      <c r="B41" s="3">
        <f t="shared" si="2"/>
        <v>0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4" t="s">
        <v>13</v>
      </c>
      <c r="B42" s="12">
        <f>B25+B26+B27+B28+B29+B30+B31+B32+B33+B34+B35+B36+B37+B38+B39+B40+B41</f>
        <v>676341.79</v>
      </c>
      <c r="C42" s="11">
        <f>C25+C26+C27+C28+C29+C30+C31+C32+C33+C34+C35+C36+C37+C38+C39+C40+C41</f>
        <v>177592.01</v>
      </c>
      <c r="D42" s="11">
        <f t="shared" ref="D42:J42" si="3">D25+D26+D27+D28+D29+D30+D31+D32+D33+D34+D35+D36+D37+D38+D39+D40+D41</f>
        <v>0</v>
      </c>
      <c r="E42" s="11">
        <f t="shared" si="3"/>
        <v>0</v>
      </c>
      <c r="F42" s="11">
        <f t="shared" si="3"/>
        <v>0</v>
      </c>
      <c r="G42" s="11">
        <f t="shared" si="3"/>
        <v>2790</v>
      </c>
      <c r="H42" s="11">
        <f t="shared" si="3"/>
        <v>0</v>
      </c>
      <c r="I42" s="11">
        <f t="shared" si="3"/>
        <v>97942.5</v>
      </c>
      <c r="J42" s="11">
        <f t="shared" si="3"/>
        <v>398017.28000000003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sqref="A1:XFD1048576"/>
    </sheetView>
  </sheetViews>
  <sheetFormatPr defaultRowHeight="15" x14ac:dyDescent="0.25"/>
  <cols>
    <col min="1" max="1" width="11.5703125" customWidth="1"/>
    <col min="2" max="2" width="11.7109375" customWidth="1"/>
    <col min="3" max="10" width="13.140625" customWidth="1"/>
    <col min="11" max="11" width="9.42578125" bestFit="1" customWidth="1"/>
    <col min="12" max="12" width="9.5703125" bestFit="1" customWidth="1"/>
    <col min="13" max="13" width="11.42578125" customWidth="1"/>
  </cols>
  <sheetData>
    <row r="1" spans="1:12" ht="45" x14ac:dyDescent="0.25">
      <c r="A1" s="6">
        <v>42430</v>
      </c>
      <c r="B1" s="2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</row>
    <row r="2" spans="1:12" x14ac:dyDescent="0.25">
      <c r="A2" s="4"/>
      <c r="B2" s="3">
        <f>C2+D2+E2+F2+G2+H2+I2+J2</f>
        <v>140000</v>
      </c>
      <c r="C2" s="5">
        <v>10765</v>
      </c>
      <c r="D2" s="5">
        <v>14809</v>
      </c>
      <c r="E2" s="5">
        <v>10411</v>
      </c>
      <c r="F2" s="5">
        <v>10120</v>
      </c>
      <c r="G2" s="5">
        <v>9449</v>
      </c>
      <c r="H2" s="5"/>
      <c r="I2" s="5"/>
      <c r="J2" s="5">
        <v>84446</v>
      </c>
    </row>
    <row r="3" spans="1:12" x14ac:dyDescent="0.25">
      <c r="A3" s="4"/>
      <c r="B3" s="3">
        <f t="shared" ref="B3:B21" si="0">C3+D3+E3+F3+G3+H3+I3+J3</f>
        <v>71007</v>
      </c>
      <c r="C3" s="5">
        <v>14022</v>
      </c>
      <c r="D3" s="5">
        <v>17384</v>
      </c>
      <c r="E3" s="5"/>
      <c r="F3" s="5"/>
      <c r="G3" s="5"/>
      <c r="H3" s="5"/>
      <c r="I3" s="5"/>
      <c r="J3" s="5">
        <v>39601</v>
      </c>
    </row>
    <row r="4" spans="1:12" x14ac:dyDescent="0.25">
      <c r="A4" s="4"/>
      <c r="B4" s="3">
        <f t="shared" si="0"/>
        <v>26893</v>
      </c>
      <c r="C4" s="5"/>
      <c r="D4" s="5"/>
      <c r="E4" s="5">
        <v>9112</v>
      </c>
      <c r="F4" s="5">
        <v>9111</v>
      </c>
      <c r="G4" s="5">
        <v>870</v>
      </c>
      <c r="H4" s="5">
        <v>7800</v>
      </c>
      <c r="I4" s="5"/>
      <c r="J4" s="5"/>
    </row>
    <row r="5" spans="1:12" x14ac:dyDescent="0.25">
      <c r="A5" s="4"/>
      <c r="B5" s="3">
        <f t="shared" si="0"/>
        <v>61490</v>
      </c>
      <c r="C5" s="5">
        <v>5600</v>
      </c>
      <c r="D5" s="5">
        <v>5600</v>
      </c>
      <c r="E5" s="5"/>
      <c r="F5" s="5"/>
      <c r="G5" s="5"/>
      <c r="H5" s="5"/>
      <c r="I5" s="5"/>
      <c r="J5" s="5">
        <v>50290</v>
      </c>
    </row>
    <row r="6" spans="1:12" x14ac:dyDescent="0.25">
      <c r="A6" s="4"/>
      <c r="B6" s="3">
        <f t="shared" si="0"/>
        <v>70960</v>
      </c>
      <c r="C6" s="5"/>
      <c r="D6" s="5"/>
      <c r="E6" s="5">
        <v>12802</v>
      </c>
      <c r="F6" s="5">
        <v>14542</v>
      </c>
      <c r="G6" s="5">
        <v>1036</v>
      </c>
      <c r="H6" s="5">
        <v>5040</v>
      </c>
      <c r="I6" s="5">
        <v>37540</v>
      </c>
      <c r="J6" s="5"/>
    </row>
    <row r="7" spans="1:12" x14ac:dyDescent="0.25">
      <c r="A7" s="4"/>
      <c r="B7" s="3">
        <f t="shared" si="0"/>
        <v>69014</v>
      </c>
      <c r="C7" s="5">
        <v>17349</v>
      </c>
      <c r="D7" s="5">
        <v>19025</v>
      </c>
      <c r="E7" s="5"/>
      <c r="F7" s="5"/>
      <c r="G7" s="5"/>
      <c r="H7" s="5"/>
      <c r="I7" s="5"/>
      <c r="J7" s="5">
        <v>32640</v>
      </c>
    </row>
    <row r="8" spans="1:12" x14ac:dyDescent="0.25">
      <c r="A8" s="4"/>
      <c r="B8" s="3">
        <f t="shared" si="0"/>
        <v>51511</v>
      </c>
      <c r="C8" s="5"/>
      <c r="D8" s="5"/>
      <c r="E8" s="5">
        <v>11980</v>
      </c>
      <c r="F8" s="5">
        <v>11271</v>
      </c>
      <c r="G8" s="5">
        <v>1470</v>
      </c>
      <c r="H8" s="5">
        <v>20030</v>
      </c>
      <c r="I8" s="5">
        <v>6760</v>
      </c>
      <c r="J8" s="5"/>
    </row>
    <row r="9" spans="1:12" x14ac:dyDescent="0.25">
      <c r="A9" s="4"/>
      <c r="B9" s="3">
        <f t="shared" si="0"/>
        <v>60492</v>
      </c>
      <c r="C9" s="5">
        <v>13404</v>
      </c>
      <c r="D9" s="5">
        <v>13984</v>
      </c>
      <c r="E9" s="5"/>
      <c r="F9" s="5"/>
      <c r="G9" s="5"/>
      <c r="H9" s="5"/>
      <c r="I9" s="5"/>
      <c r="J9" s="5">
        <v>33104</v>
      </c>
    </row>
    <row r="10" spans="1:12" x14ac:dyDescent="0.25">
      <c r="A10" s="4"/>
      <c r="B10" s="3">
        <f t="shared" si="0"/>
        <v>50768</v>
      </c>
      <c r="C10" s="5"/>
      <c r="D10" s="5"/>
      <c r="E10" s="5">
        <v>14689</v>
      </c>
      <c r="F10" s="5">
        <v>14399</v>
      </c>
      <c r="G10" s="5">
        <v>580</v>
      </c>
      <c r="H10" s="5">
        <v>21100</v>
      </c>
      <c r="I10" s="5"/>
      <c r="J10" s="5"/>
    </row>
    <row r="11" spans="1:12" x14ac:dyDescent="0.25">
      <c r="A11" s="4"/>
      <c r="B11" s="3">
        <f t="shared" si="0"/>
        <v>61414</v>
      </c>
      <c r="C11" s="5">
        <v>11816</v>
      </c>
      <c r="D11" s="5">
        <v>14561</v>
      </c>
      <c r="E11" s="5"/>
      <c r="F11" s="5"/>
      <c r="G11" s="5"/>
      <c r="H11" s="5"/>
      <c r="I11" s="5"/>
      <c r="J11" s="5">
        <v>35037</v>
      </c>
    </row>
    <row r="12" spans="1:12" x14ac:dyDescent="0.25">
      <c r="A12" s="4"/>
      <c r="B12" s="3">
        <f t="shared" si="0"/>
        <v>42136</v>
      </c>
      <c r="C12" s="5"/>
      <c r="D12" s="5"/>
      <c r="E12" s="5">
        <v>15723</v>
      </c>
      <c r="F12" s="5">
        <v>14853</v>
      </c>
      <c r="G12" s="5"/>
      <c r="H12" s="5">
        <v>6700</v>
      </c>
      <c r="I12" s="5">
        <v>4860</v>
      </c>
      <c r="J12" s="5"/>
    </row>
    <row r="13" spans="1:12" x14ac:dyDescent="0.25">
      <c r="A13" s="4"/>
      <c r="B13" s="3">
        <f t="shared" si="0"/>
        <v>41627</v>
      </c>
      <c r="C13" s="5">
        <v>6696</v>
      </c>
      <c r="D13" s="5">
        <v>8191</v>
      </c>
      <c r="E13" s="5"/>
      <c r="F13" s="5"/>
      <c r="G13" s="5"/>
      <c r="H13" s="5"/>
      <c r="I13" s="5"/>
      <c r="J13" s="5">
        <v>26740</v>
      </c>
      <c r="L13" s="1"/>
    </row>
    <row r="14" spans="1:12" x14ac:dyDescent="0.25">
      <c r="A14" s="4"/>
      <c r="B14" s="3">
        <f t="shared" si="0"/>
        <v>62823</v>
      </c>
      <c r="C14" s="5"/>
      <c r="D14" s="5"/>
      <c r="E14" s="5">
        <v>11897</v>
      </c>
      <c r="F14" s="5">
        <v>12028</v>
      </c>
      <c r="G14" s="5"/>
      <c r="H14" s="5">
        <v>1200</v>
      </c>
      <c r="I14" s="5">
        <v>37698</v>
      </c>
      <c r="J14" s="5"/>
    </row>
    <row r="15" spans="1:12" x14ac:dyDescent="0.25">
      <c r="A15" s="4"/>
      <c r="B15" s="3">
        <f t="shared" si="0"/>
        <v>41179</v>
      </c>
      <c r="C15" s="5">
        <v>8010</v>
      </c>
      <c r="D15" s="5">
        <v>8520</v>
      </c>
      <c r="E15" s="5"/>
      <c r="F15" s="5"/>
      <c r="G15" s="5"/>
      <c r="H15" s="5"/>
      <c r="I15" s="5"/>
      <c r="J15" s="5">
        <v>24649</v>
      </c>
    </row>
    <row r="16" spans="1:12" x14ac:dyDescent="0.25">
      <c r="A16" s="4"/>
      <c r="B16" s="3">
        <f t="shared" si="0"/>
        <v>18971</v>
      </c>
      <c r="C16" s="5"/>
      <c r="D16" s="5"/>
      <c r="E16" s="5">
        <v>9221</v>
      </c>
      <c r="F16" s="5">
        <v>9380</v>
      </c>
      <c r="G16" s="5">
        <v>370</v>
      </c>
      <c r="H16" s="5"/>
      <c r="I16" s="5"/>
      <c r="J16" s="5"/>
    </row>
    <row r="17" spans="1:12" x14ac:dyDescent="0.25">
      <c r="A17" s="4"/>
      <c r="B17" s="3">
        <f t="shared" si="0"/>
        <v>4500</v>
      </c>
      <c r="C17" s="5"/>
      <c r="D17" s="5"/>
      <c r="E17" s="5"/>
      <c r="F17" s="5"/>
      <c r="G17" s="5"/>
      <c r="H17" s="5">
        <v>4500</v>
      </c>
      <c r="I17" s="5"/>
      <c r="J17" s="5"/>
    </row>
    <row r="18" spans="1:12" x14ac:dyDescent="0.25">
      <c r="A18" s="4"/>
      <c r="B18" s="3">
        <f t="shared" si="0"/>
        <v>0</v>
      </c>
      <c r="C18" s="5"/>
      <c r="D18" s="5"/>
      <c r="E18" s="5"/>
      <c r="F18" s="5"/>
      <c r="G18" s="5"/>
      <c r="H18" s="5"/>
      <c r="I18" s="5"/>
      <c r="J18" s="5"/>
    </row>
    <row r="19" spans="1:12" x14ac:dyDescent="0.25">
      <c r="A19" s="4" t="s">
        <v>13</v>
      </c>
      <c r="B19" s="12">
        <f>B2+B3+B4+B5+B6+B7+B8+B9+B10+B11+B12+B13+B14+B15+B16+B17+B18</f>
        <v>874785</v>
      </c>
      <c r="C19" s="3">
        <f t="shared" ref="C19:J19" si="1">C2+C3+C4+C5+C6+C7+C8+C9+C10+C11+C12+C13+C14+C15+C16+C17+C18</f>
        <v>87662</v>
      </c>
      <c r="D19" s="3">
        <f t="shared" si="1"/>
        <v>102074</v>
      </c>
      <c r="E19" s="3">
        <f t="shared" si="1"/>
        <v>95835</v>
      </c>
      <c r="F19" s="3">
        <f t="shared" si="1"/>
        <v>95704</v>
      </c>
      <c r="G19" s="3">
        <f t="shared" si="1"/>
        <v>13775</v>
      </c>
      <c r="H19" s="3">
        <f t="shared" si="1"/>
        <v>66370</v>
      </c>
      <c r="I19" s="3">
        <f t="shared" si="1"/>
        <v>86858</v>
      </c>
      <c r="J19" s="3">
        <f t="shared" si="1"/>
        <v>326507</v>
      </c>
    </row>
    <row r="20" spans="1:12" x14ac:dyDescent="0.25">
      <c r="A20" s="4"/>
      <c r="B20" s="3">
        <f t="shared" si="0"/>
        <v>0</v>
      </c>
      <c r="C20" s="5"/>
      <c r="D20" s="5"/>
      <c r="E20" s="5"/>
      <c r="F20" s="5"/>
      <c r="G20" s="5"/>
      <c r="H20" s="5"/>
      <c r="I20" s="5"/>
      <c r="J20" s="5"/>
    </row>
    <row r="21" spans="1:12" x14ac:dyDescent="0.25">
      <c r="A21" s="4"/>
      <c r="B21" s="3">
        <f t="shared" si="0"/>
        <v>0</v>
      </c>
      <c r="C21" s="5"/>
      <c r="D21" s="5"/>
      <c r="E21" s="5"/>
      <c r="F21" s="5"/>
      <c r="G21" s="5"/>
      <c r="H21" s="5"/>
      <c r="I21" s="5"/>
      <c r="J21" s="7"/>
    </row>
    <row r="22" spans="1:12" x14ac:dyDescent="0.25">
      <c r="B22" s="8"/>
    </row>
    <row r="24" spans="1:12" ht="29.25" x14ac:dyDescent="0.25">
      <c r="A24" s="6">
        <v>42430</v>
      </c>
      <c r="B24" s="2" t="s">
        <v>3</v>
      </c>
      <c r="C24" s="19" t="s">
        <v>15</v>
      </c>
      <c r="D24" s="19">
        <v>223</v>
      </c>
      <c r="E24" s="19">
        <v>225</v>
      </c>
      <c r="F24" s="19">
        <v>226</v>
      </c>
      <c r="G24" s="19">
        <v>290</v>
      </c>
      <c r="H24" s="19">
        <v>310</v>
      </c>
      <c r="I24" s="19">
        <v>340</v>
      </c>
      <c r="J24" s="19" t="s">
        <v>14</v>
      </c>
    </row>
    <row r="25" spans="1:12" x14ac:dyDescent="0.25">
      <c r="A25" s="4"/>
      <c r="B25" s="3">
        <f>C25+D25+E25+F25+G25+H25+I25+J25</f>
        <v>948628.52</v>
      </c>
      <c r="C25" s="10">
        <v>232946.61</v>
      </c>
      <c r="D25" s="10">
        <v>5000</v>
      </c>
      <c r="E25" s="10">
        <v>192234</v>
      </c>
      <c r="F25" s="10"/>
      <c r="G25" s="10">
        <v>5805</v>
      </c>
      <c r="H25" s="10">
        <v>21200</v>
      </c>
      <c r="I25" s="10">
        <v>4249.92</v>
      </c>
      <c r="J25" s="10">
        <v>487192.99</v>
      </c>
      <c r="K25" s="20"/>
      <c r="L25" s="21"/>
    </row>
    <row r="26" spans="1:12" hidden="1" x14ac:dyDescent="0.25">
      <c r="A26" s="4"/>
      <c r="B26" s="3">
        <f t="shared" ref="B26:B41" si="2">C26+D26+E26+F26+G26+H26+I26+J26</f>
        <v>0</v>
      </c>
      <c r="C26" s="10"/>
      <c r="D26" s="10"/>
      <c r="E26" s="10"/>
      <c r="F26" s="10"/>
      <c r="G26" s="10"/>
      <c r="H26" s="10"/>
      <c r="I26" s="10"/>
      <c r="J26" s="10"/>
    </row>
    <row r="27" spans="1:12" hidden="1" x14ac:dyDescent="0.25">
      <c r="A27" s="4"/>
      <c r="B27" s="3">
        <f t="shared" si="2"/>
        <v>0</v>
      </c>
      <c r="C27" s="10"/>
      <c r="D27" s="10"/>
      <c r="E27" s="10"/>
      <c r="F27" s="10"/>
      <c r="G27" s="10"/>
      <c r="H27" s="10"/>
      <c r="I27" s="10"/>
      <c r="J27" s="10"/>
    </row>
    <row r="28" spans="1:12" hidden="1" x14ac:dyDescent="0.25">
      <c r="A28" s="4"/>
      <c r="B28" s="3">
        <f t="shared" si="2"/>
        <v>0</v>
      </c>
      <c r="C28" s="10"/>
      <c r="D28" s="10"/>
      <c r="E28" s="10"/>
      <c r="F28" s="10"/>
      <c r="G28" s="10"/>
      <c r="H28" s="10"/>
      <c r="I28" s="10"/>
      <c r="J28" s="10"/>
    </row>
    <row r="29" spans="1:12" hidden="1" x14ac:dyDescent="0.25">
      <c r="A29" s="4"/>
      <c r="B29" s="3">
        <f t="shared" si="2"/>
        <v>0</v>
      </c>
      <c r="C29" s="10"/>
      <c r="D29" s="10"/>
      <c r="E29" s="10"/>
      <c r="F29" s="10"/>
      <c r="G29" s="10"/>
      <c r="H29" s="10"/>
      <c r="I29" s="10"/>
      <c r="J29" s="10"/>
    </row>
    <row r="30" spans="1:12" hidden="1" x14ac:dyDescent="0.25">
      <c r="A30" s="4"/>
      <c r="B30" s="3">
        <f t="shared" si="2"/>
        <v>0</v>
      </c>
      <c r="C30" s="10"/>
      <c r="D30" s="10"/>
      <c r="E30" s="10"/>
      <c r="F30" s="10"/>
      <c r="G30" s="10"/>
      <c r="H30" s="10"/>
      <c r="I30" s="10"/>
      <c r="J30" s="10"/>
    </row>
    <row r="31" spans="1:12" hidden="1" x14ac:dyDescent="0.25">
      <c r="A31" s="4"/>
      <c r="B31" s="3">
        <f t="shared" si="2"/>
        <v>0</v>
      </c>
      <c r="C31" s="10"/>
      <c r="D31" s="10"/>
      <c r="E31" s="10"/>
      <c r="F31" s="10"/>
      <c r="G31" s="10"/>
      <c r="H31" s="10"/>
      <c r="I31" s="10"/>
      <c r="J31" s="10"/>
    </row>
    <row r="32" spans="1:12" hidden="1" x14ac:dyDescent="0.25">
      <c r="A32" s="4"/>
      <c r="B32" s="3">
        <f t="shared" si="2"/>
        <v>0</v>
      </c>
      <c r="C32" s="10"/>
      <c r="D32" s="10"/>
      <c r="E32" s="10"/>
      <c r="F32" s="10"/>
      <c r="G32" s="10"/>
      <c r="H32" s="10"/>
      <c r="I32" s="10"/>
      <c r="J32" s="10"/>
    </row>
    <row r="33" spans="1:10" hidden="1" x14ac:dyDescent="0.25">
      <c r="A33" s="4"/>
      <c r="B33" s="3">
        <f t="shared" si="2"/>
        <v>0</v>
      </c>
      <c r="C33" s="10"/>
      <c r="D33" s="10"/>
      <c r="E33" s="10"/>
      <c r="F33" s="10"/>
      <c r="G33" s="10"/>
      <c r="H33" s="10"/>
      <c r="I33" s="10"/>
      <c r="J33" s="10"/>
    </row>
    <row r="34" spans="1:10" hidden="1" x14ac:dyDescent="0.25">
      <c r="A34" s="4"/>
      <c r="B34" s="3">
        <f t="shared" si="2"/>
        <v>0</v>
      </c>
      <c r="C34" s="10"/>
      <c r="D34" s="10"/>
      <c r="E34" s="10"/>
      <c r="F34" s="10"/>
      <c r="G34" s="10"/>
      <c r="H34" s="10"/>
      <c r="I34" s="10"/>
      <c r="J34" s="10"/>
    </row>
    <row r="35" spans="1:10" hidden="1" x14ac:dyDescent="0.25">
      <c r="A35" s="4"/>
      <c r="B35" s="3">
        <f t="shared" si="2"/>
        <v>0</v>
      </c>
      <c r="C35" s="10"/>
      <c r="D35" s="10"/>
      <c r="E35" s="10"/>
      <c r="F35" s="10"/>
      <c r="G35" s="10"/>
      <c r="H35" s="10"/>
      <c r="I35" s="10"/>
      <c r="J35" s="10"/>
    </row>
    <row r="36" spans="1:10" hidden="1" x14ac:dyDescent="0.25">
      <c r="A36" s="4"/>
      <c r="B36" s="3">
        <f t="shared" si="2"/>
        <v>0</v>
      </c>
      <c r="C36" s="10"/>
      <c r="D36" s="10"/>
      <c r="E36" s="10"/>
      <c r="F36" s="10"/>
      <c r="G36" s="10"/>
      <c r="H36" s="10"/>
      <c r="I36" s="10"/>
      <c r="J36" s="10"/>
    </row>
    <row r="37" spans="1:10" hidden="1" x14ac:dyDescent="0.25">
      <c r="A37" s="4"/>
      <c r="B37" s="3">
        <f t="shared" si="2"/>
        <v>0</v>
      </c>
      <c r="C37" s="10"/>
      <c r="D37" s="10"/>
      <c r="E37" s="10"/>
      <c r="F37" s="10"/>
      <c r="G37" s="10"/>
      <c r="H37" s="10"/>
      <c r="I37" s="10"/>
      <c r="J37" s="10"/>
    </row>
    <row r="38" spans="1:10" hidden="1" x14ac:dyDescent="0.25">
      <c r="A38" s="4"/>
      <c r="B38" s="3">
        <f t="shared" si="2"/>
        <v>0</v>
      </c>
      <c r="C38" s="10"/>
      <c r="D38" s="10"/>
      <c r="E38" s="10"/>
      <c r="F38" s="10"/>
      <c r="G38" s="10"/>
      <c r="H38" s="10"/>
      <c r="I38" s="10"/>
      <c r="J38" s="10"/>
    </row>
    <row r="39" spans="1:10" hidden="1" x14ac:dyDescent="0.25">
      <c r="A39" s="4"/>
      <c r="B39" s="3">
        <f t="shared" si="2"/>
        <v>0</v>
      </c>
      <c r="C39" s="10"/>
      <c r="D39" s="10"/>
      <c r="E39" s="10"/>
      <c r="F39" s="10"/>
      <c r="G39" s="10"/>
      <c r="H39" s="10"/>
      <c r="I39" s="10"/>
      <c r="J39" s="10"/>
    </row>
    <row r="40" spans="1:10" hidden="1" x14ac:dyDescent="0.25">
      <c r="A40" s="4"/>
      <c r="B40" s="3">
        <f t="shared" si="2"/>
        <v>0</v>
      </c>
      <c r="C40" s="10"/>
      <c r="D40" s="10"/>
      <c r="E40" s="10"/>
      <c r="F40" s="10"/>
      <c r="G40" s="10"/>
      <c r="H40" s="10"/>
      <c r="I40" s="10"/>
      <c r="J40" s="10"/>
    </row>
    <row r="41" spans="1:10" hidden="1" x14ac:dyDescent="0.25">
      <c r="A41" s="4"/>
      <c r="B41" s="3">
        <f t="shared" si="2"/>
        <v>0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4" t="s">
        <v>13</v>
      </c>
      <c r="B42" s="12">
        <f>B25+B26+B27+B28+B29+B30+B31+B32+B33+B34+B35+B36+B37+B38+B39+B40+B41</f>
        <v>948628.52</v>
      </c>
      <c r="C42" s="11">
        <f>C25+C26+C27+C28+C29+C30+C31+C32+C33+C34+C35+C36+C37+C38+C39+C40+C41</f>
        <v>232946.61</v>
      </c>
      <c r="D42" s="11">
        <f t="shared" ref="D42:J42" si="3">D25+D26+D27+D28+D29+D30+D31+D32+D33+D34+D35+D36+D37+D38+D39+D40+D41</f>
        <v>5000</v>
      </c>
      <c r="E42" s="11">
        <f t="shared" si="3"/>
        <v>192234</v>
      </c>
      <c r="F42" s="11">
        <f t="shared" si="3"/>
        <v>0</v>
      </c>
      <c r="G42" s="11">
        <f t="shared" si="3"/>
        <v>5805</v>
      </c>
      <c r="H42" s="11">
        <f t="shared" si="3"/>
        <v>21200</v>
      </c>
      <c r="I42" s="11">
        <f t="shared" si="3"/>
        <v>4249.92</v>
      </c>
      <c r="J42" s="11">
        <f t="shared" si="3"/>
        <v>487192.99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D44" sqref="D44"/>
    </sheetView>
  </sheetViews>
  <sheetFormatPr defaultRowHeight="15" x14ac:dyDescent="0.25"/>
  <cols>
    <col min="1" max="1" width="11.5703125" customWidth="1"/>
    <col min="2" max="2" width="11.7109375" customWidth="1"/>
    <col min="3" max="10" width="13.140625" customWidth="1"/>
    <col min="11" max="11" width="9.42578125" bestFit="1" customWidth="1"/>
    <col min="12" max="12" width="9.5703125" bestFit="1" customWidth="1"/>
    <col min="13" max="13" width="11.42578125" customWidth="1"/>
  </cols>
  <sheetData>
    <row r="1" spans="1:12" ht="45" x14ac:dyDescent="0.25">
      <c r="A1" s="6">
        <v>42461</v>
      </c>
      <c r="B1" s="2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</row>
    <row r="2" spans="1:12" x14ac:dyDescent="0.25">
      <c r="A2" s="4"/>
      <c r="B2" s="3">
        <f>C2+D2+E2+F2+G2+H2+I2+J2</f>
        <v>66136</v>
      </c>
      <c r="C2" s="5">
        <v>5243</v>
      </c>
      <c r="D2" s="5">
        <v>5823</v>
      </c>
      <c r="E2" s="5"/>
      <c r="F2" s="5"/>
      <c r="G2" s="5"/>
      <c r="H2" s="5"/>
      <c r="I2" s="5"/>
      <c r="J2" s="5">
        <v>55070</v>
      </c>
    </row>
    <row r="3" spans="1:12" x14ac:dyDescent="0.25">
      <c r="A3" s="4"/>
      <c r="B3" s="3">
        <f t="shared" ref="B3:B21" si="0">C3+D3+E3+F3+G3+H3+I3+J3</f>
        <v>19664</v>
      </c>
      <c r="C3" s="5"/>
      <c r="D3" s="5"/>
      <c r="E3" s="5">
        <v>9049</v>
      </c>
      <c r="F3" s="5">
        <v>9575</v>
      </c>
      <c r="G3" s="5">
        <v>1040</v>
      </c>
      <c r="H3" s="5"/>
      <c r="I3" s="5"/>
      <c r="J3" s="5"/>
    </row>
    <row r="4" spans="1:12" x14ac:dyDescent="0.25">
      <c r="A4" s="4"/>
      <c r="B4" s="3">
        <f t="shared" si="0"/>
        <v>57395</v>
      </c>
      <c r="C4" s="5">
        <v>12623</v>
      </c>
      <c r="D4" s="5">
        <v>14249</v>
      </c>
      <c r="E4" s="5"/>
      <c r="F4" s="5"/>
      <c r="G4" s="5"/>
      <c r="H4" s="5"/>
      <c r="I4" s="5"/>
      <c r="J4" s="5">
        <v>30523</v>
      </c>
    </row>
    <row r="5" spans="1:12" x14ac:dyDescent="0.25">
      <c r="A5" s="4"/>
      <c r="B5" s="3">
        <f t="shared" si="0"/>
        <v>18905</v>
      </c>
      <c r="C5" s="5"/>
      <c r="D5" s="5"/>
      <c r="E5" s="5">
        <v>9956</v>
      </c>
      <c r="F5" s="5">
        <v>8079</v>
      </c>
      <c r="G5" s="5">
        <v>870</v>
      </c>
      <c r="H5" s="5"/>
      <c r="I5" s="5"/>
      <c r="J5" s="5"/>
    </row>
    <row r="6" spans="1:12" x14ac:dyDescent="0.25">
      <c r="A6" s="4"/>
      <c r="B6" s="3">
        <f t="shared" si="0"/>
        <v>83430</v>
      </c>
      <c r="C6" s="5">
        <v>16780</v>
      </c>
      <c r="D6" s="5">
        <v>18820</v>
      </c>
      <c r="E6" s="5"/>
      <c r="F6" s="5"/>
      <c r="G6" s="5"/>
      <c r="H6" s="5"/>
      <c r="I6" s="5"/>
      <c r="J6" s="5">
        <v>47830</v>
      </c>
    </row>
    <row r="7" spans="1:12" x14ac:dyDescent="0.25">
      <c r="A7" s="4"/>
      <c r="B7" s="3">
        <f t="shared" si="0"/>
        <v>43570</v>
      </c>
      <c r="C7" s="5"/>
      <c r="D7" s="5"/>
      <c r="E7" s="5">
        <v>15310</v>
      </c>
      <c r="F7" s="5">
        <v>15840</v>
      </c>
      <c r="G7" s="5">
        <v>5220</v>
      </c>
      <c r="H7" s="5">
        <v>7200</v>
      </c>
      <c r="I7" s="5"/>
      <c r="J7" s="5"/>
    </row>
    <row r="8" spans="1:12" x14ac:dyDescent="0.25">
      <c r="A8" s="4"/>
      <c r="B8" s="3">
        <f t="shared" si="0"/>
        <v>50467.25</v>
      </c>
      <c r="C8" s="5">
        <v>8920</v>
      </c>
      <c r="D8" s="5">
        <v>10830</v>
      </c>
      <c r="E8" s="5"/>
      <c r="F8" s="5"/>
      <c r="G8" s="5"/>
      <c r="H8" s="5"/>
      <c r="I8" s="5"/>
      <c r="J8" s="5">
        <v>30717.25</v>
      </c>
    </row>
    <row r="9" spans="1:12" x14ac:dyDescent="0.25">
      <c r="A9" s="4"/>
      <c r="B9" s="3">
        <f t="shared" si="0"/>
        <v>32433</v>
      </c>
      <c r="C9" s="5"/>
      <c r="D9" s="5"/>
      <c r="E9" s="5">
        <v>14499</v>
      </c>
      <c r="F9" s="5">
        <v>14304</v>
      </c>
      <c r="G9" s="5">
        <v>2430</v>
      </c>
      <c r="H9" s="5">
        <v>1200</v>
      </c>
      <c r="I9" s="5"/>
      <c r="J9" s="5"/>
    </row>
    <row r="10" spans="1:12" x14ac:dyDescent="0.25">
      <c r="A10" s="4"/>
      <c r="B10" s="3">
        <f t="shared" si="0"/>
        <v>70815</v>
      </c>
      <c r="C10" s="5">
        <v>10548</v>
      </c>
      <c r="D10" s="5">
        <v>12399</v>
      </c>
      <c r="E10" s="5"/>
      <c r="F10" s="5"/>
      <c r="G10" s="5"/>
      <c r="H10" s="5"/>
      <c r="I10" s="5"/>
      <c r="J10" s="5">
        <v>47868</v>
      </c>
    </row>
    <row r="11" spans="1:12" x14ac:dyDescent="0.25">
      <c r="A11" s="4"/>
      <c r="B11" s="3">
        <f t="shared" si="0"/>
        <v>41835</v>
      </c>
      <c r="C11" s="5"/>
      <c r="D11" s="5"/>
      <c r="E11" s="5">
        <v>19197</v>
      </c>
      <c r="F11" s="5">
        <v>18326</v>
      </c>
      <c r="G11" s="5">
        <v>2302</v>
      </c>
      <c r="H11" s="5">
        <v>1200</v>
      </c>
      <c r="I11" s="5">
        <v>810</v>
      </c>
      <c r="J11" s="5"/>
    </row>
    <row r="12" spans="1:12" x14ac:dyDescent="0.25">
      <c r="A12" s="4"/>
      <c r="B12" s="3">
        <f t="shared" si="0"/>
        <v>66526</v>
      </c>
      <c r="C12" s="5">
        <v>8317</v>
      </c>
      <c r="D12" s="5">
        <v>9350</v>
      </c>
      <c r="E12" s="5"/>
      <c r="F12" s="5"/>
      <c r="G12" s="5"/>
      <c r="H12" s="5"/>
      <c r="I12" s="5"/>
      <c r="J12" s="5">
        <v>48859</v>
      </c>
    </row>
    <row r="13" spans="1:12" x14ac:dyDescent="0.25">
      <c r="A13" s="4"/>
      <c r="B13" s="3">
        <f t="shared" si="0"/>
        <v>27374</v>
      </c>
      <c r="C13" s="5"/>
      <c r="D13" s="5"/>
      <c r="E13" s="5">
        <v>12528</v>
      </c>
      <c r="F13" s="5">
        <v>12946</v>
      </c>
      <c r="G13" s="5">
        <v>700</v>
      </c>
      <c r="H13" s="5">
        <v>1200</v>
      </c>
      <c r="I13" s="5"/>
      <c r="J13" s="5"/>
      <c r="L13" s="1"/>
    </row>
    <row r="14" spans="1:12" x14ac:dyDescent="0.25">
      <c r="A14" s="4"/>
      <c r="B14" s="3">
        <f t="shared" si="0"/>
        <v>65989</v>
      </c>
      <c r="C14" s="5">
        <v>16385</v>
      </c>
      <c r="D14" s="5">
        <v>18337</v>
      </c>
      <c r="E14" s="5"/>
      <c r="F14" s="5"/>
      <c r="G14" s="5"/>
      <c r="H14" s="5"/>
      <c r="I14" s="5"/>
      <c r="J14" s="5">
        <v>31267</v>
      </c>
    </row>
    <row r="15" spans="1:12" x14ac:dyDescent="0.25">
      <c r="A15" s="4"/>
      <c r="B15" s="3">
        <f t="shared" si="0"/>
        <v>20961</v>
      </c>
      <c r="C15" s="5"/>
      <c r="D15" s="5"/>
      <c r="E15" s="5">
        <v>9458</v>
      </c>
      <c r="F15" s="5">
        <v>9493</v>
      </c>
      <c r="G15" s="5">
        <v>2010</v>
      </c>
      <c r="H15" s="5"/>
      <c r="I15" s="5"/>
      <c r="J15" s="5"/>
    </row>
    <row r="16" spans="1:12" hidden="1" x14ac:dyDescent="0.25">
      <c r="A16" s="4"/>
      <c r="B16" s="3">
        <f t="shared" si="0"/>
        <v>0</v>
      </c>
      <c r="C16" s="5"/>
      <c r="D16" s="5"/>
      <c r="E16" s="5"/>
      <c r="F16" s="5"/>
      <c r="G16" s="5"/>
      <c r="H16" s="5"/>
      <c r="I16" s="5"/>
      <c r="J16" s="5"/>
    </row>
    <row r="17" spans="1:12" hidden="1" x14ac:dyDescent="0.25">
      <c r="A17" s="4"/>
      <c r="B17" s="3">
        <f t="shared" si="0"/>
        <v>0</v>
      </c>
      <c r="C17" s="5"/>
      <c r="D17" s="5"/>
      <c r="E17" s="5"/>
      <c r="F17" s="5"/>
      <c r="G17" s="5"/>
      <c r="H17" s="5"/>
      <c r="I17" s="5"/>
      <c r="J17" s="5"/>
    </row>
    <row r="18" spans="1:12" hidden="1" x14ac:dyDescent="0.25">
      <c r="A18" s="4"/>
      <c r="B18" s="3">
        <f t="shared" si="0"/>
        <v>0</v>
      </c>
      <c r="C18" s="5"/>
      <c r="D18" s="5"/>
      <c r="E18" s="5"/>
      <c r="F18" s="5"/>
      <c r="G18" s="5"/>
      <c r="H18" s="5"/>
      <c r="I18" s="5"/>
      <c r="J18" s="5"/>
    </row>
    <row r="19" spans="1:12" x14ac:dyDescent="0.25">
      <c r="A19" s="4" t="s">
        <v>13</v>
      </c>
      <c r="B19" s="12">
        <f>B2+B3+B4+B5+B6+B7+B8+B9+B10+B11+B12+B13+B14+B15+B16+B17+B18</f>
        <v>665500.25</v>
      </c>
      <c r="C19" s="3">
        <f t="shared" ref="C19:J19" si="1">C2+C3+C4+C5+C6+C7+C8+C9+C10+C11+C12+C13+C14+C15+C16+C17+C18</f>
        <v>78816</v>
      </c>
      <c r="D19" s="3">
        <f t="shared" si="1"/>
        <v>89808</v>
      </c>
      <c r="E19" s="3">
        <f t="shared" si="1"/>
        <v>89997</v>
      </c>
      <c r="F19" s="3">
        <f t="shared" si="1"/>
        <v>88563</v>
      </c>
      <c r="G19" s="3">
        <f t="shared" si="1"/>
        <v>14572</v>
      </c>
      <c r="H19" s="3">
        <f t="shared" si="1"/>
        <v>10800</v>
      </c>
      <c r="I19" s="3">
        <f t="shared" si="1"/>
        <v>810</v>
      </c>
      <c r="J19" s="3">
        <f t="shared" si="1"/>
        <v>292134.25</v>
      </c>
    </row>
    <row r="20" spans="1:12" x14ac:dyDescent="0.25">
      <c r="A20" s="4"/>
      <c r="B20" s="3">
        <f t="shared" si="0"/>
        <v>0</v>
      </c>
      <c r="C20" s="5"/>
      <c r="D20" s="5"/>
      <c r="E20" s="5"/>
      <c r="F20" s="5"/>
      <c r="G20" s="5"/>
      <c r="H20" s="5"/>
      <c r="I20" s="5"/>
      <c r="J20" s="5"/>
    </row>
    <row r="21" spans="1:12" x14ac:dyDescent="0.25">
      <c r="A21" s="4"/>
      <c r="B21" s="3">
        <f t="shared" si="0"/>
        <v>0</v>
      </c>
      <c r="C21" s="5"/>
      <c r="D21" s="5"/>
      <c r="E21" s="5"/>
      <c r="F21" s="5"/>
      <c r="G21" s="5"/>
      <c r="H21" s="5"/>
      <c r="I21" s="5"/>
      <c r="J21" s="7"/>
    </row>
    <row r="22" spans="1:12" x14ac:dyDescent="0.25">
      <c r="B22" s="8"/>
    </row>
    <row r="24" spans="1:12" ht="29.25" x14ac:dyDescent="0.25">
      <c r="A24" s="6">
        <v>42461</v>
      </c>
      <c r="B24" s="2" t="s">
        <v>3</v>
      </c>
      <c r="C24" s="19" t="s">
        <v>15</v>
      </c>
      <c r="D24" s="19">
        <v>223</v>
      </c>
      <c r="E24" s="19">
        <v>225</v>
      </c>
      <c r="F24" s="19">
        <v>226</v>
      </c>
      <c r="G24" s="19">
        <v>290</v>
      </c>
      <c r="H24" s="19">
        <v>310</v>
      </c>
      <c r="I24" s="19">
        <v>340</v>
      </c>
      <c r="J24" s="19" t="s">
        <v>14</v>
      </c>
    </row>
    <row r="25" spans="1:12" x14ac:dyDescent="0.25">
      <c r="A25" s="4"/>
      <c r="B25" s="3">
        <f>C25+D25+E25+F25+G25+H25+I25+J25</f>
        <v>278156.47000000003</v>
      </c>
      <c r="C25" s="10">
        <f>181324.84+6404.45</f>
        <v>187729.29</v>
      </c>
      <c r="D25" s="10">
        <v>0</v>
      </c>
      <c r="E25" s="10">
        <v>0</v>
      </c>
      <c r="F25" s="10">
        <v>0</v>
      </c>
      <c r="G25" s="10">
        <v>3950</v>
      </c>
      <c r="H25" s="10">
        <v>0</v>
      </c>
      <c r="I25" s="10">
        <v>45231</v>
      </c>
      <c r="J25" s="10">
        <v>41246.18</v>
      </c>
      <c r="K25" s="20"/>
      <c r="L25" s="21"/>
    </row>
    <row r="26" spans="1:12" hidden="1" x14ac:dyDescent="0.25">
      <c r="A26" s="4"/>
      <c r="B26" s="3">
        <f t="shared" ref="B26:B41" si="2">C26+D26+E26+F26+G26+H26+I26+J26</f>
        <v>0</v>
      </c>
      <c r="C26" s="10"/>
      <c r="D26" s="10"/>
      <c r="E26" s="10"/>
      <c r="F26" s="10"/>
      <c r="G26" s="10"/>
      <c r="H26" s="10"/>
      <c r="I26" s="10"/>
      <c r="J26" s="10"/>
    </row>
    <row r="27" spans="1:12" hidden="1" x14ac:dyDescent="0.25">
      <c r="A27" s="4"/>
      <c r="B27" s="3">
        <f t="shared" si="2"/>
        <v>0</v>
      </c>
      <c r="C27" s="10"/>
      <c r="D27" s="10"/>
      <c r="E27" s="10"/>
      <c r="F27" s="10"/>
      <c r="G27" s="10"/>
      <c r="H27" s="10"/>
      <c r="I27" s="10"/>
      <c r="J27" s="10"/>
    </row>
    <row r="28" spans="1:12" hidden="1" x14ac:dyDescent="0.25">
      <c r="A28" s="4"/>
      <c r="B28" s="3">
        <f t="shared" si="2"/>
        <v>0</v>
      </c>
      <c r="C28" s="10"/>
      <c r="D28" s="10"/>
      <c r="E28" s="10"/>
      <c r="F28" s="10"/>
      <c r="G28" s="10"/>
      <c r="H28" s="10"/>
      <c r="I28" s="10"/>
      <c r="J28" s="10"/>
    </row>
    <row r="29" spans="1:12" hidden="1" x14ac:dyDescent="0.25">
      <c r="A29" s="4"/>
      <c r="B29" s="3">
        <f t="shared" si="2"/>
        <v>0</v>
      </c>
      <c r="C29" s="10"/>
      <c r="D29" s="10"/>
      <c r="E29" s="10"/>
      <c r="F29" s="10"/>
      <c r="G29" s="10"/>
      <c r="H29" s="10"/>
      <c r="I29" s="10"/>
      <c r="J29" s="10"/>
    </row>
    <row r="30" spans="1:12" hidden="1" x14ac:dyDescent="0.25">
      <c r="A30" s="4"/>
      <c r="B30" s="3">
        <f t="shared" si="2"/>
        <v>0</v>
      </c>
      <c r="C30" s="10"/>
      <c r="D30" s="10"/>
      <c r="E30" s="10"/>
      <c r="F30" s="10"/>
      <c r="G30" s="10"/>
      <c r="H30" s="10"/>
      <c r="I30" s="10"/>
      <c r="J30" s="10"/>
    </row>
    <row r="31" spans="1:12" hidden="1" x14ac:dyDescent="0.25">
      <c r="A31" s="4"/>
      <c r="B31" s="3">
        <f t="shared" si="2"/>
        <v>0</v>
      </c>
      <c r="C31" s="10"/>
      <c r="D31" s="10"/>
      <c r="E31" s="10"/>
      <c r="F31" s="10"/>
      <c r="G31" s="10"/>
      <c r="H31" s="10"/>
      <c r="I31" s="10"/>
      <c r="J31" s="10"/>
    </row>
    <row r="32" spans="1:12" hidden="1" x14ac:dyDescent="0.25">
      <c r="A32" s="4"/>
      <c r="B32" s="3">
        <f t="shared" si="2"/>
        <v>0</v>
      </c>
      <c r="C32" s="10"/>
      <c r="D32" s="10"/>
      <c r="E32" s="10"/>
      <c r="F32" s="10"/>
      <c r="G32" s="10"/>
      <c r="H32" s="10"/>
      <c r="I32" s="10"/>
      <c r="J32" s="10"/>
    </row>
    <row r="33" spans="1:10" hidden="1" x14ac:dyDescent="0.25">
      <c r="A33" s="4"/>
      <c r="B33" s="3">
        <f t="shared" si="2"/>
        <v>0</v>
      </c>
      <c r="C33" s="10"/>
      <c r="D33" s="10"/>
      <c r="E33" s="10"/>
      <c r="F33" s="10"/>
      <c r="G33" s="10"/>
      <c r="H33" s="10"/>
      <c r="I33" s="10"/>
      <c r="J33" s="10"/>
    </row>
    <row r="34" spans="1:10" hidden="1" x14ac:dyDescent="0.25">
      <c r="A34" s="4"/>
      <c r="B34" s="3">
        <f t="shared" si="2"/>
        <v>0</v>
      </c>
      <c r="C34" s="10"/>
      <c r="D34" s="10"/>
      <c r="E34" s="10"/>
      <c r="F34" s="10"/>
      <c r="G34" s="10"/>
      <c r="H34" s="10"/>
      <c r="I34" s="10"/>
      <c r="J34" s="10"/>
    </row>
    <row r="35" spans="1:10" hidden="1" x14ac:dyDescent="0.25">
      <c r="A35" s="4"/>
      <c r="B35" s="3">
        <f t="shared" si="2"/>
        <v>0</v>
      </c>
      <c r="C35" s="10"/>
      <c r="D35" s="10"/>
      <c r="E35" s="10"/>
      <c r="F35" s="10"/>
      <c r="G35" s="10"/>
      <c r="H35" s="10"/>
      <c r="I35" s="10"/>
      <c r="J35" s="10"/>
    </row>
    <row r="36" spans="1:10" hidden="1" x14ac:dyDescent="0.25">
      <c r="A36" s="4"/>
      <c r="B36" s="3">
        <f t="shared" si="2"/>
        <v>0</v>
      </c>
      <c r="C36" s="10"/>
      <c r="D36" s="10"/>
      <c r="E36" s="10"/>
      <c r="F36" s="10"/>
      <c r="G36" s="10"/>
      <c r="H36" s="10"/>
      <c r="I36" s="10"/>
      <c r="J36" s="10"/>
    </row>
    <row r="37" spans="1:10" hidden="1" x14ac:dyDescent="0.25">
      <c r="A37" s="4"/>
      <c r="B37" s="3">
        <f t="shared" si="2"/>
        <v>0</v>
      </c>
      <c r="C37" s="10"/>
      <c r="D37" s="10"/>
      <c r="E37" s="10"/>
      <c r="F37" s="10"/>
      <c r="G37" s="10"/>
      <c r="H37" s="10"/>
      <c r="I37" s="10"/>
      <c r="J37" s="10"/>
    </row>
    <row r="38" spans="1:10" hidden="1" x14ac:dyDescent="0.25">
      <c r="A38" s="4"/>
      <c r="B38" s="3">
        <f t="shared" si="2"/>
        <v>0</v>
      </c>
      <c r="C38" s="10"/>
      <c r="D38" s="10"/>
      <c r="E38" s="10"/>
      <c r="F38" s="10"/>
      <c r="G38" s="10"/>
      <c r="H38" s="10"/>
      <c r="I38" s="10"/>
      <c r="J38" s="10"/>
    </row>
    <row r="39" spans="1:10" hidden="1" x14ac:dyDescent="0.25">
      <c r="A39" s="4"/>
      <c r="B39" s="3">
        <f t="shared" si="2"/>
        <v>0</v>
      </c>
      <c r="C39" s="10"/>
      <c r="D39" s="10"/>
      <c r="E39" s="10"/>
      <c r="F39" s="10"/>
      <c r="G39" s="10"/>
      <c r="H39" s="10"/>
      <c r="I39" s="10"/>
      <c r="J39" s="10"/>
    </row>
    <row r="40" spans="1:10" hidden="1" x14ac:dyDescent="0.25">
      <c r="A40" s="4"/>
      <c r="B40" s="3">
        <f t="shared" si="2"/>
        <v>0</v>
      </c>
      <c r="C40" s="10"/>
      <c r="D40" s="10"/>
      <c r="E40" s="10"/>
      <c r="F40" s="10"/>
      <c r="G40" s="10"/>
      <c r="H40" s="10"/>
      <c r="I40" s="10"/>
      <c r="J40" s="10"/>
    </row>
    <row r="41" spans="1:10" hidden="1" x14ac:dyDescent="0.25">
      <c r="A41" s="4"/>
      <c r="B41" s="3">
        <f t="shared" si="2"/>
        <v>0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4" t="s">
        <v>13</v>
      </c>
      <c r="B42" s="12">
        <f>B25+B26+B27+B28+B29+B30+B31+B32+B33+B34+B35+B36+B37+B38+B39+B40+B41</f>
        <v>278156.47000000003</v>
      </c>
      <c r="C42" s="11">
        <f>C25+C26+C27+C28+C29+C30+C31+C32+C33+C34+C35+C36+C37+C38+C39+C40+C41</f>
        <v>187729.29</v>
      </c>
      <c r="D42" s="11">
        <f t="shared" ref="D42:J42" si="3">D25+D26+D27+D28+D29+D30+D31+D32+D33+D34+D35+D36+D37+D38+D39+D40+D41</f>
        <v>0</v>
      </c>
      <c r="E42" s="11">
        <f t="shared" si="3"/>
        <v>0</v>
      </c>
      <c r="F42" s="11">
        <f t="shared" si="3"/>
        <v>0</v>
      </c>
      <c r="G42" s="11">
        <f t="shared" si="3"/>
        <v>3950</v>
      </c>
      <c r="H42" s="11">
        <f t="shared" si="3"/>
        <v>0</v>
      </c>
      <c r="I42" s="11">
        <f t="shared" si="3"/>
        <v>45231</v>
      </c>
      <c r="J42" s="11">
        <f t="shared" si="3"/>
        <v>41246.18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sqref="A1:XFD1048576"/>
    </sheetView>
  </sheetViews>
  <sheetFormatPr defaultRowHeight="15" x14ac:dyDescent="0.25"/>
  <cols>
    <col min="1" max="1" width="11.5703125" customWidth="1"/>
    <col min="2" max="2" width="11.7109375" customWidth="1"/>
    <col min="3" max="10" width="13.140625" customWidth="1"/>
    <col min="11" max="11" width="9.42578125" bestFit="1" customWidth="1"/>
    <col min="12" max="12" width="9.5703125" bestFit="1" customWidth="1"/>
    <col min="13" max="13" width="11.42578125" customWidth="1"/>
  </cols>
  <sheetData>
    <row r="1" spans="1:12" ht="45" x14ac:dyDescent="0.25">
      <c r="A1" s="6">
        <v>42491</v>
      </c>
      <c r="B1" s="2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</row>
    <row r="2" spans="1:12" x14ac:dyDescent="0.25">
      <c r="A2" s="4"/>
      <c r="B2" s="3">
        <f>C2+D2+E2+F2+G2+H2+I2+J2</f>
        <v>122957</v>
      </c>
      <c r="C2" s="5">
        <v>32418</v>
      </c>
      <c r="D2" s="5">
        <v>37318</v>
      </c>
      <c r="E2" s="5"/>
      <c r="F2" s="5"/>
      <c r="G2" s="5"/>
      <c r="H2" s="5"/>
      <c r="I2" s="5"/>
      <c r="J2" s="5">
        <v>53221</v>
      </c>
    </row>
    <row r="3" spans="1:12" x14ac:dyDescent="0.25">
      <c r="A3" s="4"/>
      <c r="B3" s="3">
        <f t="shared" ref="B3:B21" si="0">C3+D3+E3+F3+G3+H3+I3+J3</f>
        <v>43317</v>
      </c>
      <c r="C3" s="5"/>
      <c r="D3" s="5"/>
      <c r="E3" s="5">
        <v>18063</v>
      </c>
      <c r="F3" s="5">
        <v>18354</v>
      </c>
      <c r="G3" s="5">
        <v>6900</v>
      </c>
      <c r="H3" s="5"/>
      <c r="I3" s="5"/>
      <c r="J3" s="5"/>
    </row>
    <row r="4" spans="1:12" x14ac:dyDescent="0.25">
      <c r="A4" s="4"/>
      <c r="B4" s="3">
        <f t="shared" si="0"/>
        <v>18226</v>
      </c>
      <c r="C4" s="5"/>
      <c r="D4" s="5"/>
      <c r="E4" s="5"/>
      <c r="F4" s="5"/>
      <c r="G4" s="5"/>
      <c r="H4" s="5">
        <v>3600</v>
      </c>
      <c r="I4" s="5">
        <v>14626</v>
      </c>
      <c r="J4" s="5"/>
    </row>
    <row r="5" spans="1:12" x14ac:dyDescent="0.25">
      <c r="A5" s="4"/>
      <c r="B5" s="3">
        <f t="shared" si="0"/>
        <v>70367</v>
      </c>
      <c r="C5" s="5">
        <v>10610</v>
      </c>
      <c r="D5" s="5">
        <v>12771</v>
      </c>
      <c r="E5" s="5"/>
      <c r="F5" s="5"/>
      <c r="G5" s="5"/>
      <c r="H5" s="5"/>
      <c r="I5" s="5"/>
      <c r="J5" s="5">
        <v>46986</v>
      </c>
    </row>
    <row r="6" spans="1:12" x14ac:dyDescent="0.25">
      <c r="A6" s="4"/>
      <c r="B6" s="3">
        <f t="shared" si="0"/>
        <v>17633</v>
      </c>
      <c r="C6" s="5"/>
      <c r="D6" s="5"/>
      <c r="E6" s="5">
        <v>7326</v>
      </c>
      <c r="F6" s="5">
        <v>7117</v>
      </c>
      <c r="G6" s="5">
        <v>3190</v>
      </c>
      <c r="H6" s="5"/>
      <c r="I6" s="5"/>
      <c r="J6" s="5"/>
    </row>
    <row r="7" spans="1:12" x14ac:dyDescent="0.25">
      <c r="A7" s="4"/>
      <c r="B7" s="3">
        <f t="shared" si="0"/>
        <v>72475</v>
      </c>
      <c r="C7" s="5">
        <v>16419</v>
      </c>
      <c r="D7" s="5">
        <v>20979</v>
      </c>
      <c r="E7" s="5"/>
      <c r="F7" s="5"/>
      <c r="G7" s="5"/>
      <c r="H7" s="5"/>
      <c r="I7" s="5"/>
      <c r="J7" s="5">
        <v>35077</v>
      </c>
    </row>
    <row r="8" spans="1:12" x14ac:dyDescent="0.25">
      <c r="A8" s="4"/>
      <c r="B8" s="3">
        <f t="shared" si="0"/>
        <v>30710</v>
      </c>
      <c r="C8" s="5"/>
      <c r="D8" s="5"/>
      <c r="E8" s="5">
        <v>13060</v>
      </c>
      <c r="F8" s="5">
        <v>13060</v>
      </c>
      <c r="G8" s="5">
        <v>4590</v>
      </c>
      <c r="H8" s="5"/>
      <c r="I8" s="5"/>
      <c r="J8" s="5"/>
    </row>
    <row r="9" spans="1:12" x14ac:dyDescent="0.25">
      <c r="A9" s="4"/>
      <c r="B9" s="3">
        <f t="shared" si="0"/>
        <v>107896</v>
      </c>
      <c r="C9" s="5">
        <v>27208</v>
      </c>
      <c r="D9" s="5">
        <v>33004</v>
      </c>
      <c r="E9" s="5"/>
      <c r="F9" s="5"/>
      <c r="G9" s="5"/>
      <c r="H9" s="5">
        <v>600</v>
      </c>
      <c r="I9" s="5">
        <v>1215</v>
      </c>
      <c r="J9" s="5">
        <v>45869</v>
      </c>
    </row>
    <row r="10" spans="1:12" x14ac:dyDescent="0.25">
      <c r="A10" s="4"/>
      <c r="B10" s="3">
        <f t="shared" si="0"/>
        <v>38022</v>
      </c>
      <c r="C10" s="5"/>
      <c r="D10" s="5"/>
      <c r="E10" s="5">
        <v>14376</v>
      </c>
      <c r="F10" s="5">
        <v>14585</v>
      </c>
      <c r="G10" s="5">
        <v>4200</v>
      </c>
      <c r="H10" s="5"/>
      <c r="I10" s="5">
        <v>4861</v>
      </c>
      <c r="J10" s="5"/>
    </row>
    <row r="11" spans="1:12" x14ac:dyDescent="0.25">
      <c r="A11" s="4"/>
      <c r="B11" s="3">
        <f t="shared" si="0"/>
        <v>71962</v>
      </c>
      <c r="C11" s="5">
        <v>16206</v>
      </c>
      <c r="D11" s="5">
        <v>18334</v>
      </c>
      <c r="E11" s="5"/>
      <c r="F11" s="5"/>
      <c r="G11" s="5"/>
      <c r="H11" s="5"/>
      <c r="I11" s="5"/>
      <c r="J11" s="5">
        <v>37422</v>
      </c>
    </row>
    <row r="12" spans="1:12" x14ac:dyDescent="0.25">
      <c r="A12" s="4"/>
      <c r="B12" s="3">
        <f t="shared" si="0"/>
        <v>40017</v>
      </c>
      <c r="C12" s="5"/>
      <c r="D12" s="5"/>
      <c r="E12" s="5">
        <v>18853</v>
      </c>
      <c r="F12" s="5">
        <v>19066</v>
      </c>
      <c r="G12" s="5">
        <v>2098</v>
      </c>
      <c r="H12" s="5"/>
      <c r="I12" s="5"/>
      <c r="J12" s="5"/>
    </row>
    <row r="13" spans="1:12" x14ac:dyDescent="0.25">
      <c r="A13" s="4"/>
      <c r="B13" s="3">
        <f t="shared" si="0"/>
        <v>68411</v>
      </c>
      <c r="C13" s="5">
        <v>13593</v>
      </c>
      <c r="D13" s="5">
        <v>17632</v>
      </c>
      <c r="E13" s="5"/>
      <c r="F13" s="5"/>
      <c r="G13" s="5"/>
      <c r="H13" s="5"/>
      <c r="I13" s="5"/>
      <c r="J13" s="5">
        <v>37186</v>
      </c>
      <c r="L13" s="1"/>
    </row>
    <row r="14" spans="1:12" x14ac:dyDescent="0.25">
      <c r="A14" s="4"/>
      <c r="B14" s="3">
        <f t="shared" si="0"/>
        <v>106826.5</v>
      </c>
      <c r="C14" s="5">
        <v>8468</v>
      </c>
      <c r="D14" s="5">
        <v>10708</v>
      </c>
      <c r="E14" s="5">
        <v>17156</v>
      </c>
      <c r="F14" s="5">
        <v>17208</v>
      </c>
      <c r="G14" s="5">
        <v>4254</v>
      </c>
      <c r="H14" s="5"/>
      <c r="I14" s="5"/>
      <c r="J14" s="5">
        <v>49032.5</v>
      </c>
    </row>
    <row r="15" spans="1:12" x14ac:dyDescent="0.25">
      <c r="A15" s="4"/>
      <c r="B15" s="3">
        <f t="shared" si="0"/>
        <v>37093</v>
      </c>
      <c r="C15" s="5"/>
      <c r="D15" s="5"/>
      <c r="E15" s="5">
        <v>17246</v>
      </c>
      <c r="F15" s="5">
        <v>16747</v>
      </c>
      <c r="G15" s="5">
        <v>3100</v>
      </c>
      <c r="H15" s="5"/>
      <c r="I15" s="5"/>
      <c r="J15" s="5"/>
    </row>
    <row r="16" spans="1:12" hidden="1" x14ac:dyDescent="0.25">
      <c r="A16" s="4"/>
      <c r="B16" s="3">
        <f t="shared" si="0"/>
        <v>0</v>
      </c>
      <c r="C16" s="5"/>
      <c r="D16" s="5"/>
      <c r="E16" s="5"/>
      <c r="F16" s="5"/>
      <c r="G16" s="5"/>
      <c r="H16" s="5"/>
      <c r="I16" s="5"/>
      <c r="J16" s="5"/>
    </row>
    <row r="17" spans="1:12" hidden="1" x14ac:dyDescent="0.25">
      <c r="A17" s="4"/>
      <c r="B17" s="3">
        <f t="shared" si="0"/>
        <v>0</v>
      </c>
      <c r="C17" s="5"/>
      <c r="D17" s="5"/>
      <c r="E17" s="5"/>
      <c r="F17" s="5"/>
      <c r="G17" s="5"/>
      <c r="H17" s="5"/>
      <c r="I17" s="5"/>
      <c r="J17" s="5"/>
    </row>
    <row r="18" spans="1:12" hidden="1" x14ac:dyDescent="0.25">
      <c r="A18" s="4"/>
      <c r="B18" s="3">
        <f t="shared" si="0"/>
        <v>0</v>
      </c>
      <c r="C18" s="5"/>
      <c r="D18" s="5"/>
      <c r="E18" s="5"/>
      <c r="F18" s="5"/>
      <c r="G18" s="5"/>
      <c r="H18" s="5"/>
      <c r="I18" s="5"/>
      <c r="J18" s="5"/>
    </row>
    <row r="19" spans="1:12" x14ac:dyDescent="0.25">
      <c r="A19" s="4" t="s">
        <v>13</v>
      </c>
      <c r="B19" s="12">
        <f>B2+B3+B4+B5+B6+B7+B8+B9+B10+B11+B12+B13+B14+B15+B16+B17+B18</f>
        <v>845912.5</v>
      </c>
      <c r="C19" s="3">
        <f t="shared" ref="C19:J19" si="1">C2+C3+C4+C5+C6+C7+C8+C9+C10+C11+C12+C13+C14+C15+C16+C17+C18</f>
        <v>124922</v>
      </c>
      <c r="D19" s="3">
        <f t="shared" si="1"/>
        <v>150746</v>
      </c>
      <c r="E19" s="3">
        <f t="shared" si="1"/>
        <v>106080</v>
      </c>
      <c r="F19" s="3">
        <f t="shared" si="1"/>
        <v>106137</v>
      </c>
      <c r="G19" s="3">
        <f t="shared" si="1"/>
        <v>28332</v>
      </c>
      <c r="H19" s="3">
        <f t="shared" si="1"/>
        <v>4200</v>
      </c>
      <c r="I19" s="3">
        <f t="shared" si="1"/>
        <v>20702</v>
      </c>
      <c r="J19" s="3">
        <f t="shared" si="1"/>
        <v>304793.5</v>
      </c>
    </row>
    <row r="20" spans="1:12" x14ac:dyDescent="0.25">
      <c r="A20" s="4"/>
      <c r="B20" s="3">
        <f t="shared" si="0"/>
        <v>0</v>
      </c>
      <c r="C20" s="5"/>
      <c r="D20" s="5"/>
      <c r="E20" s="5"/>
      <c r="F20" s="5"/>
      <c r="G20" s="5"/>
      <c r="H20" s="5"/>
      <c r="I20" s="5"/>
      <c r="J20" s="5"/>
    </row>
    <row r="21" spans="1:12" x14ac:dyDescent="0.25">
      <c r="A21" s="4"/>
      <c r="B21" s="3">
        <f t="shared" si="0"/>
        <v>0</v>
      </c>
      <c r="C21" s="5"/>
      <c r="D21" s="5"/>
      <c r="E21" s="5"/>
      <c r="F21" s="5"/>
      <c r="G21" s="5"/>
      <c r="H21" s="5"/>
      <c r="I21" s="5"/>
      <c r="J21" s="7"/>
    </row>
    <row r="22" spans="1:12" x14ac:dyDescent="0.25">
      <c r="B22" s="8"/>
    </row>
    <row r="24" spans="1:12" ht="29.25" x14ac:dyDescent="0.25">
      <c r="A24" s="6">
        <v>42491</v>
      </c>
      <c r="B24" s="2" t="s">
        <v>3</v>
      </c>
      <c r="C24" s="19" t="s">
        <v>15</v>
      </c>
      <c r="D24" s="19">
        <v>223</v>
      </c>
      <c r="E24" s="19">
        <v>225</v>
      </c>
      <c r="F24" s="19">
        <v>226</v>
      </c>
      <c r="G24" s="19">
        <v>290</v>
      </c>
      <c r="H24" s="19">
        <v>310</v>
      </c>
      <c r="I24" s="19">
        <v>340</v>
      </c>
      <c r="J24" s="19" t="s">
        <v>14</v>
      </c>
    </row>
    <row r="25" spans="1:12" x14ac:dyDescent="0.25">
      <c r="A25" s="4"/>
      <c r="B25" s="3">
        <f>C25+D25+E25+F25+G25+H25+I25+J25</f>
        <v>924759.62999999989</v>
      </c>
      <c r="C25" s="10">
        <v>242549.55</v>
      </c>
      <c r="D25" s="10">
        <v>0</v>
      </c>
      <c r="E25" s="10">
        <v>0</v>
      </c>
      <c r="F25" s="10">
        <v>3500</v>
      </c>
      <c r="G25" s="10">
        <v>0</v>
      </c>
      <c r="H25" s="10">
        <v>48420</v>
      </c>
      <c r="I25" s="10">
        <v>61529</v>
      </c>
      <c r="J25" s="10">
        <v>568761.07999999996</v>
      </c>
      <c r="K25" s="20"/>
      <c r="L25" s="21"/>
    </row>
    <row r="26" spans="1:12" hidden="1" x14ac:dyDescent="0.25">
      <c r="A26" s="4"/>
      <c r="B26" s="3">
        <f t="shared" ref="B26:B41" si="2">C26+D26+E26+F26+G26+H26+I26+J26</f>
        <v>0</v>
      </c>
      <c r="C26" s="10"/>
      <c r="D26" s="10"/>
      <c r="E26" s="10"/>
      <c r="F26" s="10"/>
      <c r="G26" s="10"/>
      <c r="H26" s="10"/>
      <c r="I26" s="10"/>
      <c r="J26" s="10"/>
    </row>
    <row r="27" spans="1:12" hidden="1" x14ac:dyDescent="0.25">
      <c r="A27" s="4"/>
      <c r="B27" s="3">
        <f t="shared" si="2"/>
        <v>0</v>
      </c>
      <c r="C27" s="10"/>
      <c r="D27" s="10"/>
      <c r="E27" s="10"/>
      <c r="F27" s="10"/>
      <c r="G27" s="10"/>
      <c r="H27" s="10"/>
      <c r="I27" s="10"/>
      <c r="J27" s="10"/>
    </row>
    <row r="28" spans="1:12" hidden="1" x14ac:dyDescent="0.25">
      <c r="A28" s="4"/>
      <c r="B28" s="3">
        <f t="shared" si="2"/>
        <v>0</v>
      </c>
      <c r="C28" s="10"/>
      <c r="D28" s="10"/>
      <c r="E28" s="10"/>
      <c r="F28" s="10"/>
      <c r="G28" s="10"/>
      <c r="H28" s="10"/>
      <c r="I28" s="10"/>
      <c r="J28" s="10"/>
    </row>
    <row r="29" spans="1:12" hidden="1" x14ac:dyDescent="0.25">
      <c r="A29" s="4"/>
      <c r="B29" s="3">
        <f t="shared" si="2"/>
        <v>0</v>
      </c>
      <c r="C29" s="10"/>
      <c r="D29" s="10"/>
      <c r="E29" s="10"/>
      <c r="F29" s="10"/>
      <c r="G29" s="10"/>
      <c r="H29" s="10"/>
      <c r="I29" s="10"/>
      <c r="J29" s="10"/>
    </row>
    <row r="30" spans="1:12" hidden="1" x14ac:dyDescent="0.25">
      <c r="A30" s="4"/>
      <c r="B30" s="3">
        <f t="shared" si="2"/>
        <v>0</v>
      </c>
      <c r="C30" s="10"/>
      <c r="D30" s="10"/>
      <c r="E30" s="10"/>
      <c r="F30" s="10"/>
      <c r="G30" s="10"/>
      <c r="H30" s="10"/>
      <c r="I30" s="10"/>
      <c r="J30" s="10"/>
    </row>
    <row r="31" spans="1:12" hidden="1" x14ac:dyDescent="0.25">
      <c r="A31" s="4"/>
      <c r="B31" s="3">
        <f t="shared" si="2"/>
        <v>0</v>
      </c>
      <c r="C31" s="10"/>
      <c r="D31" s="10"/>
      <c r="E31" s="10"/>
      <c r="F31" s="10"/>
      <c r="G31" s="10"/>
      <c r="H31" s="10"/>
      <c r="I31" s="10"/>
      <c r="J31" s="10"/>
    </row>
    <row r="32" spans="1:12" hidden="1" x14ac:dyDescent="0.25">
      <c r="A32" s="4"/>
      <c r="B32" s="3">
        <f t="shared" si="2"/>
        <v>0</v>
      </c>
      <c r="C32" s="10"/>
      <c r="D32" s="10"/>
      <c r="E32" s="10"/>
      <c r="F32" s="10"/>
      <c r="G32" s="10"/>
      <c r="H32" s="10"/>
      <c r="I32" s="10"/>
      <c r="J32" s="10"/>
    </row>
    <row r="33" spans="1:10" hidden="1" x14ac:dyDescent="0.25">
      <c r="A33" s="4"/>
      <c r="B33" s="3">
        <f t="shared" si="2"/>
        <v>0</v>
      </c>
      <c r="C33" s="10"/>
      <c r="D33" s="10"/>
      <c r="E33" s="10"/>
      <c r="F33" s="10"/>
      <c r="G33" s="10"/>
      <c r="H33" s="10"/>
      <c r="I33" s="10"/>
      <c r="J33" s="10"/>
    </row>
    <row r="34" spans="1:10" hidden="1" x14ac:dyDescent="0.25">
      <c r="A34" s="4"/>
      <c r="B34" s="3">
        <f t="shared" si="2"/>
        <v>0</v>
      </c>
      <c r="C34" s="10"/>
      <c r="D34" s="10"/>
      <c r="E34" s="10"/>
      <c r="F34" s="10"/>
      <c r="G34" s="10"/>
      <c r="H34" s="10"/>
      <c r="I34" s="10"/>
      <c r="J34" s="10"/>
    </row>
    <row r="35" spans="1:10" hidden="1" x14ac:dyDescent="0.25">
      <c r="A35" s="4"/>
      <c r="B35" s="3">
        <f t="shared" si="2"/>
        <v>0</v>
      </c>
      <c r="C35" s="10"/>
      <c r="D35" s="10"/>
      <c r="E35" s="10"/>
      <c r="F35" s="10"/>
      <c r="G35" s="10"/>
      <c r="H35" s="10"/>
      <c r="I35" s="10"/>
      <c r="J35" s="10"/>
    </row>
    <row r="36" spans="1:10" hidden="1" x14ac:dyDescent="0.25">
      <c r="A36" s="4"/>
      <c r="B36" s="3">
        <f t="shared" si="2"/>
        <v>0</v>
      </c>
      <c r="C36" s="10"/>
      <c r="D36" s="10"/>
      <c r="E36" s="10"/>
      <c r="F36" s="10"/>
      <c r="G36" s="10"/>
      <c r="H36" s="10"/>
      <c r="I36" s="10"/>
      <c r="J36" s="10"/>
    </row>
    <row r="37" spans="1:10" hidden="1" x14ac:dyDescent="0.25">
      <c r="A37" s="4"/>
      <c r="B37" s="3">
        <f t="shared" si="2"/>
        <v>0</v>
      </c>
      <c r="C37" s="10"/>
      <c r="D37" s="10"/>
      <c r="E37" s="10"/>
      <c r="F37" s="10"/>
      <c r="G37" s="10"/>
      <c r="H37" s="10"/>
      <c r="I37" s="10"/>
      <c r="J37" s="10"/>
    </row>
    <row r="38" spans="1:10" hidden="1" x14ac:dyDescent="0.25">
      <c r="A38" s="4"/>
      <c r="B38" s="3">
        <f t="shared" si="2"/>
        <v>0</v>
      </c>
      <c r="C38" s="10"/>
      <c r="D38" s="10"/>
      <c r="E38" s="10"/>
      <c r="F38" s="10"/>
      <c r="G38" s="10"/>
      <c r="H38" s="10"/>
      <c r="I38" s="10"/>
      <c r="J38" s="10"/>
    </row>
    <row r="39" spans="1:10" hidden="1" x14ac:dyDescent="0.25">
      <c r="A39" s="4"/>
      <c r="B39" s="3">
        <f t="shared" si="2"/>
        <v>0</v>
      </c>
      <c r="C39" s="10"/>
      <c r="D39" s="10"/>
      <c r="E39" s="10"/>
      <c r="F39" s="10"/>
      <c r="G39" s="10"/>
      <c r="H39" s="10"/>
      <c r="I39" s="10"/>
      <c r="J39" s="10"/>
    </row>
    <row r="40" spans="1:10" hidden="1" x14ac:dyDescent="0.25">
      <c r="A40" s="4"/>
      <c r="B40" s="3">
        <f t="shared" si="2"/>
        <v>0</v>
      </c>
      <c r="C40" s="10"/>
      <c r="D40" s="10"/>
      <c r="E40" s="10"/>
      <c r="F40" s="10"/>
      <c r="G40" s="10"/>
      <c r="H40" s="10"/>
      <c r="I40" s="10"/>
      <c r="J40" s="10"/>
    </row>
    <row r="41" spans="1:10" hidden="1" x14ac:dyDescent="0.25">
      <c r="A41" s="4"/>
      <c r="B41" s="3">
        <f t="shared" si="2"/>
        <v>0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4" t="s">
        <v>13</v>
      </c>
      <c r="B42" s="12">
        <f>B25+B26+B27+B28+B29+B30+B31+B32+B33+B34+B35+B36+B37+B38+B39+B40+B41</f>
        <v>924759.62999999989</v>
      </c>
      <c r="C42" s="11">
        <f>C25+C26+C27+C28+C29+C30+C31+C32+C33+C34+C35+C36+C37+C38+C39+C40+C41</f>
        <v>242549.55</v>
      </c>
      <c r="D42" s="11">
        <f t="shared" ref="D42:J42" si="3">D25+D26+D27+D28+D29+D30+D31+D32+D33+D34+D35+D36+D37+D38+D39+D40+D41</f>
        <v>0</v>
      </c>
      <c r="E42" s="11">
        <f t="shared" si="3"/>
        <v>0</v>
      </c>
      <c r="F42" s="11">
        <f t="shared" si="3"/>
        <v>3500</v>
      </c>
      <c r="G42" s="11">
        <f t="shared" si="3"/>
        <v>0</v>
      </c>
      <c r="H42" s="11">
        <f t="shared" si="3"/>
        <v>48420</v>
      </c>
      <c r="I42" s="11">
        <f t="shared" si="3"/>
        <v>61529</v>
      </c>
      <c r="J42" s="11">
        <f t="shared" si="3"/>
        <v>568761.07999999996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E48" sqref="E48"/>
    </sheetView>
  </sheetViews>
  <sheetFormatPr defaultRowHeight="15" x14ac:dyDescent="0.25"/>
  <cols>
    <col min="1" max="1" width="11.5703125" customWidth="1"/>
    <col min="2" max="2" width="11.7109375" customWidth="1"/>
    <col min="3" max="10" width="13.140625" customWidth="1"/>
    <col min="11" max="11" width="9.42578125" bestFit="1" customWidth="1"/>
    <col min="12" max="12" width="9.5703125" bestFit="1" customWidth="1"/>
    <col min="13" max="13" width="11.42578125" customWidth="1"/>
  </cols>
  <sheetData>
    <row r="1" spans="1:12" ht="45" x14ac:dyDescent="0.25">
      <c r="A1" s="6">
        <v>42522</v>
      </c>
      <c r="B1" s="2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</row>
    <row r="2" spans="1:12" x14ac:dyDescent="0.25">
      <c r="A2" s="4"/>
      <c r="B2" s="3">
        <f>C2+D2+E2+F2+G2+H2+I2+J2</f>
        <v>25064</v>
      </c>
      <c r="C2" s="5">
        <v>6614</v>
      </c>
      <c r="D2" s="5">
        <v>6904</v>
      </c>
      <c r="E2" s="5"/>
      <c r="F2" s="5"/>
      <c r="G2" s="5"/>
      <c r="H2" s="5"/>
      <c r="I2" s="5"/>
      <c r="J2" s="5">
        <v>11546</v>
      </c>
    </row>
    <row r="3" spans="1:12" x14ac:dyDescent="0.25">
      <c r="A3" s="4"/>
      <c r="B3" s="3">
        <f t="shared" ref="B3:B21" si="0">C3+D3+E3+F3+G3+H3+I3+J3</f>
        <v>11122</v>
      </c>
      <c r="C3" s="5"/>
      <c r="D3" s="5"/>
      <c r="E3" s="5">
        <v>5416</v>
      </c>
      <c r="F3" s="5">
        <v>5416</v>
      </c>
      <c r="G3" s="5">
        <v>290</v>
      </c>
      <c r="H3" s="5"/>
      <c r="I3" s="5"/>
      <c r="J3" s="5"/>
    </row>
    <row r="4" spans="1:12" x14ac:dyDescent="0.25">
      <c r="A4" s="4"/>
      <c r="B4" s="3">
        <f t="shared" si="0"/>
        <v>24195</v>
      </c>
      <c r="C4" s="5">
        <v>7703</v>
      </c>
      <c r="D4" s="5">
        <v>8382</v>
      </c>
      <c r="E4" s="5"/>
      <c r="F4" s="5"/>
      <c r="G4" s="5"/>
      <c r="H4" s="5"/>
      <c r="I4" s="5"/>
      <c r="J4" s="5">
        <v>8110</v>
      </c>
    </row>
    <row r="5" spans="1:12" x14ac:dyDescent="0.25">
      <c r="A5" s="4"/>
      <c r="B5" s="3">
        <f t="shared" si="0"/>
        <v>11472</v>
      </c>
      <c r="C5" s="5"/>
      <c r="D5" s="5"/>
      <c r="E5" s="5">
        <v>5141</v>
      </c>
      <c r="F5" s="5">
        <v>2531</v>
      </c>
      <c r="G5" s="5">
        <v>3800</v>
      </c>
      <c r="H5" s="5"/>
      <c r="I5" s="5"/>
      <c r="J5" s="5"/>
    </row>
    <row r="6" spans="1:12" hidden="1" x14ac:dyDescent="0.25">
      <c r="A6" s="4"/>
      <c r="B6" s="3">
        <f t="shared" si="0"/>
        <v>0</v>
      </c>
      <c r="C6" s="5"/>
      <c r="D6" s="5"/>
      <c r="E6" s="5"/>
      <c r="F6" s="5"/>
      <c r="G6" s="5"/>
      <c r="H6" s="5"/>
      <c r="I6" s="5"/>
      <c r="J6" s="5"/>
    </row>
    <row r="7" spans="1:12" hidden="1" x14ac:dyDescent="0.25">
      <c r="A7" s="4"/>
      <c r="B7" s="3">
        <f t="shared" si="0"/>
        <v>0</v>
      </c>
      <c r="C7" s="5"/>
      <c r="D7" s="5"/>
      <c r="E7" s="5"/>
      <c r="F7" s="5"/>
      <c r="G7" s="5"/>
      <c r="H7" s="5"/>
      <c r="I7" s="5"/>
      <c r="J7" s="5"/>
    </row>
    <row r="8" spans="1:12" hidden="1" x14ac:dyDescent="0.25">
      <c r="A8" s="4"/>
      <c r="B8" s="3">
        <f t="shared" si="0"/>
        <v>0</v>
      </c>
      <c r="C8" s="5"/>
      <c r="D8" s="5"/>
      <c r="E8" s="5"/>
      <c r="F8" s="5"/>
      <c r="G8" s="5"/>
      <c r="H8" s="5"/>
      <c r="I8" s="5"/>
      <c r="J8" s="5"/>
    </row>
    <row r="9" spans="1:12" hidden="1" x14ac:dyDescent="0.25">
      <c r="A9" s="4"/>
      <c r="B9" s="3">
        <f t="shared" si="0"/>
        <v>0</v>
      </c>
      <c r="C9" s="5"/>
      <c r="D9" s="5"/>
      <c r="E9" s="5"/>
      <c r="F9" s="5"/>
      <c r="G9" s="5"/>
      <c r="H9" s="5"/>
      <c r="I9" s="5"/>
      <c r="J9" s="5"/>
    </row>
    <row r="10" spans="1:12" hidden="1" x14ac:dyDescent="0.25">
      <c r="A10" s="4"/>
      <c r="B10" s="3">
        <f t="shared" si="0"/>
        <v>0</v>
      </c>
      <c r="C10" s="5"/>
      <c r="D10" s="5"/>
      <c r="E10" s="5"/>
      <c r="F10" s="5"/>
      <c r="G10" s="5"/>
      <c r="H10" s="5"/>
      <c r="I10" s="5"/>
      <c r="J10" s="5"/>
    </row>
    <row r="11" spans="1:12" hidden="1" x14ac:dyDescent="0.25">
      <c r="A11" s="4"/>
      <c r="B11" s="3">
        <f t="shared" si="0"/>
        <v>0</v>
      </c>
      <c r="C11" s="5"/>
      <c r="D11" s="5"/>
      <c r="E11" s="5"/>
      <c r="F11" s="5"/>
      <c r="G11" s="5"/>
      <c r="H11" s="5"/>
      <c r="I11" s="5"/>
      <c r="J11" s="5"/>
    </row>
    <row r="12" spans="1:12" hidden="1" x14ac:dyDescent="0.25">
      <c r="A12" s="4"/>
      <c r="B12" s="3">
        <f t="shared" si="0"/>
        <v>0</v>
      </c>
      <c r="C12" s="5"/>
      <c r="D12" s="5"/>
      <c r="E12" s="5"/>
      <c r="F12" s="5"/>
      <c r="G12" s="5"/>
      <c r="H12" s="5"/>
      <c r="I12" s="5"/>
      <c r="J12" s="5"/>
    </row>
    <row r="13" spans="1:12" hidden="1" x14ac:dyDescent="0.25">
      <c r="A13" s="4"/>
      <c r="B13" s="3">
        <f t="shared" si="0"/>
        <v>0</v>
      </c>
      <c r="C13" s="5"/>
      <c r="D13" s="5"/>
      <c r="E13" s="5"/>
      <c r="F13" s="5"/>
      <c r="G13" s="5"/>
      <c r="H13" s="5"/>
      <c r="I13" s="5"/>
      <c r="J13" s="5"/>
      <c r="L13" s="1"/>
    </row>
    <row r="14" spans="1:12" hidden="1" x14ac:dyDescent="0.25">
      <c r="A14" s="4"/>
      <c r="B14" s="3">
        <f t="shared" si="0"/>
        <v>0</v>
      </c>
      <c r="C14" s="5"/>
      <c r="D14" s="5"/>
      <c r="E14" s="5"/>
      <c r="F14" s="5"/>
      <c r="G14" s="5"/>
      <c r="H14" s="5"/>
      <c r="I14" s="5"/>
      <c r="J14" s="5"/>
    </row>
    <row r="15" spans="1:12" hidden="1" x14ac:dyDescent="0.25">
      <c r="A15" s="4"/>
      <c r="B15" s="3">
        <f t="shared" si="0"/>
        <v>0</v>
      </c>
      <c r="C15" s="5"/>
      <c r="D15" s="5"/>
      <c r="E15" s="5"/>
      <c r="F15" s="5"/>
      <c r="G15" s="5"/>
      <c r="H15" s="5"/>
      <c r="I15" s="5"/>
      <c r="J15" s="5"/>
    </row>
    <row r="16" spans="1:12" hidden="1" x14ac:dyDescent="0.25">
      <c r="A16" s="4"/>
      <c r="B16" s="3">
        <f t="shared" si="0"/>
        <v>0</v>
      </c>
      <c r="C16" s="5"/>
      <c r="D16" s="5"/>
      <c r="E16" s="5"/>
      <c r="F16" s="5"/>
      <c r="G16" s="5"/>
      <c r="H16" s="5"/>
      <c r="I16" s="5"/>
      <c r="J16" s="5"/>
    </row>
    <row r="17" spans="1:12" hidden="1" x14ac:dyDescent="0.25">
      <c r="A17" s="4"/>
      <c r="B17" s="3">
        <f t="shared" si="0"/>
        <v>0</v>
      </c>
      <c r="C17" s="5"/>
      <c r="D17" s="5"/>
      <c r="E17" s="5"/>
      <c r="F17" s="5"/>
      <c r="G17" s="5"/>
      <c r="H17" s="5"/>
      <c r="I17" s="5"/>
      <c r="J17" s="5"/>
    </row>
    <row r="18" spans="1:12" hidden="1" x14ac:dyDescent="0.25">
      <c r="A18" s="4"/>
      <c r="B18" s="3">
        <f t="shared" si="0"/>
        <v>0</v>
      </c>
      <c r="C18" s="5"/>
      <c r="D18" s="5"/>
      <c r="E18" s="5"/>
      <c r="F18" s="5"/>
      <c r="G18" s="5"/>
      <c r="H18" s="5"/>
      <c r="I18" s="5"/>
      <c r="J18" s="5"/>
    </row>
    <row r="19" spans="1:12" x14ac:dyDescent="0.25">
      <c r="A19" s="4" t="s">
        <v>13</v>
      </c>
      <c r="B19" s="12">
        <f>B2+B3+B4+B5+B6+B7+B8+B9+B10+B11+B12+B13+B14+B15+B16+B17+B18</f>
        <v>71853</v>
      </c>
      <c r="C19" s="3">
        <f t="shared" ref="C19:J19" si="1">C2+C3+C4+C5+C6+C7+C8+C9+C10+C11+C12+C13+C14+C15+C16+C17+C18</f>
        <v>14317</v>
      </c>
      <c r="D19" s="3">
        <f t="shared" si="1"/>
        <v>15286</v>
      </c>
      <c r="E19" s="3">
        <f t="shared" si="1"/>
        <v>10557</v>
      </c>
      <c r="F19" s="3">
        <f t="shared" si="1"/>
        <v>7947</v>
      </c>
      <c r="G19" s="3">
        <f t="shared" si="1"/>
        <v>4090</v>
      </c>
      <c r="H19" s="3">
        <f t="shared" si="1"/>
        <v>0</v>
      </c>
      <c r="I19" s="3">
        <f t="shared" si="1"/>
        <v>0</v>
      </c>
      <c r="J19" s="3">
        <f t="shared" si="1"/>
        <v>19656</v>
      </c>
    </row>
    <row r="20" spans="1:12" x14ac:dyDescent="0.25">
      <c r="A20" s="4"/>
      <c r="B20" s="3">
        <f t="shared" si="0"/>
        <v>0</v>
      </c>
      <c r="C20" s="5"/>
      <c r="D20" s="5"/>
      <c r="E20" s="5"/>
      <c r="F20" s="5"/>
      <c r="G20" s="5"/>
      <c r="H20" s="5"/>
      <c r="I20" s="5"/>
      <c r="J20" s="5"/>
    </row>
    <row r="21" spans="1:12" hidden="1" x14ac:dyDescent="0.25">
      <c r="A21" s="4"/>
      <c r="B21" s="3">
        <f t="shared" si="0"/>
        <v>0</v>
      </c>
      <c r="C21" s="5"/>
      <c r="D21" s="5"/>
      <c r="E21" s="5"/>
      <c r="F21" s="5"/>
      <c r="G21" s="5"/>
      <c r="H21" s="5"/>
      <c r="I21" s="5"/>
      <c r="J21" s="7"/>
    </row>
    <row r="22" spans="1:12" x14ac:dyDescent="0.25">
      <c r="B22" s="8"/>
    </row>
    <row r="24" spans="1:12" ht="29.25" x14ac:dyDescent="0.25">
      <c r="A24" s="6">
        <v>42522</v>
      </c>
      <c r="B24" s="2" t="s">
        <v>3</v>
      </c>
      <c r="C24" s="19" t="s">
        <v>15</v>
      </c>
      <c r="D24" s="19">
        <v>223</v>
      </c>
      <c r="E24" s="19">
        <v>225</v>
      </c>
      <c r="F24" s="19">
        <v>226</v>
      </c>
      <c r="G24" s="19">
        <v>290</v>
      </c>
      <c r="H24" s="19">
        <v>310</v>
      </c>
      <c r="I24" s="19">
        <v>340</v>
      </c>
      <c r="J24" s="19" t="s">
        <v>14</v>
      </c>
    </row>
    <row r="25" spans="1:12" x14ac:dyDescent="0.25">
      <c r="A25" s="4"/>
      <c r="B25" s="3">
        <f>C25+D25+E25+F25+G25+H25+I25+J25</f>
        <v>355196.26</v>
      </c>
      <c r="C25" s="10">
        <v>333380.26</v>
      </c>
      <c r="D25" s="10"/>
      <c r="E25" s="10"/>
      <c r="F25" s="10"/>
      <c r="G25" s="10"/>
      <c r="H25" s="10"/>
      <c r="I25" s="10">
        <v>21816</v>
      </c>
      <c r="J25" s="10"/>
      <c r="K25" s="20"/>
      <c r="L25" s="21"/>
    </row>
    <row r="26" spans="1:12" hidden="1" x14ac:dyDescent="0.25">
      <c r="A26" s="4"/>
      <c r="B26" s="3">
        <f t="shared" ref="B26:B41" si="2">C26+D26+E26+F26+G26+H26+I26+J26</f>
        <v>0</v>
      </c>
      <c r="C26" s="10"/>
      <c r="D26" s="10"/>
      <c r="E26" s="10"/>
      <c r="F26" s="10"/>
      <c r="G26" s="10"/>
      <c r="H26" s="10"/>
      <c r="I26" s="10"/>
      <c r="J26" s="10"/>
    </row>
    <row r="27" spans="1:12" hidden="1" x14ac:dyDescent="0.25">
      <c r="A27" s="4"/>
      <c r="B27" s="3">
        <f t="shared" si="2"/>
        <v>0</v>
      </c>
      <c r="C27" s="10"/>
      <c r="D27" s="10"/>
      <c r="E27" s="10"/>
      <c r="F27" s="10"/>
      <c r="G27" s="10"/>
      <c r="H27" s="10"/>
      <c r="I27" s="10"/>
      <c r="J27" s="10"/>
    </row>
    <row r="28" spans="1:12" hidden="1" x14ac:dyDescent="0.25">
      <c r="A28" s="4"/>
      <c r="B28" s="3">
        <f t="shared" si="2"/>
        <v>0</v>
      </c>
      <c r="C28" s="10"/>
      <c r="D28" s="10"/>
      <c r="E28" s="10"/>
      <c r="F28" s="10"/>
      <c r="G28" s="10"/>
      <c r="H28" s="10"/>
      <c r="I28" s="10"/>
      <c r="J28" s="10"/>
    </row>
    <row r="29" spans="1:12" hidden="1" x14ac:dyDescent="0.25">
      <c r="A29" s="4"/>
      <c r="B29" s="3">
        <f t="shared" si="2"/>
        <v>0</v>
      </c>
      <c r="C29" s="10"/>
      <c r="D29" s="10"/>
      <c r="E29" s="10"/>
      <c r="F29" s="10"/>
      <c r="G29" s="10"/>
      <c r="H29" s="10"/>
      <c r="I29" s="10"/>
      <c r="J29" s="10"/>
    </row>
    <row r="30" spans="1:12" hidden="1" x14ac:dyDescent="0.25">
      <c r="A30" s="4"/>
      <c r="B30" s="3">
        <f t="shared" si="2"/>
        <v>0</v>
      </c>
      <c r="C30" s="10"/>
      <c r="D30" s="10"/>
      <c r="E30" s="10"/>
      <c r="F30" s="10"/>
      <c r="G30" s="10"/>
      <c r="H30" s="10"/>
      <c r="I30" s="10"/>
      <c r="J30" s="10"/>
    </row>
    <row r="31" spans="1:12" hidden="1" x14ac:dyDescent="0.25">
      <c r="A31" s="4"/>
      <c r="B31" s="3">
        <f t="shared" si="2"/>
        <v>0</v>
      </c>
      <c r="C31" s="10"/>
      <c r="D31" s="10"/>
      <c r="E31" s="10"/>
      <c r="F31" s="10"/>
      <c r="G31" s="10"/>
      <c r="H31" s="10"/>
      <c r="I31" s="10"/>
      <c r="J31" s="10"/>
    </row>
    <row r="32" spans="1:12" hidden="1" x14ac:dyDescent="0.25">
      <c r="A32" s="4"/>
      <c r="B32" s="3">
        <f t="shared" si="2"/>
        <v>0</v>
      </c>
      <c r="C32" s="10"/>
      <c r="D32" s="10"/>
      <c r="E32" s="10"/>
      <c r="F32" s="10"/>
      <c r="G32" s="10"/>
      <c r="H32" s="10"/>
      <c r="I32" s="10"/>
      <c r="J32" s="10"/>
    </row>
    <row r="33" spans="1:10" hidden="1" x14ac:dyDescent="0.25">
      <c r="A33" s="4"/>
      <c r="B33" s="3">
        <f t="shared" si="2"/>
        <v>0</v>
      </c>
      <c r="C33" s="10"/>
      <c r="D33" s="10"/>
      <c r="E33" s="10"/>
      <c r="F33" s="10"/>
      <c r="G33" s="10"/>
      <c r="H33" s="10"/>
      <c r="I33" s="10"/>
      <c r="J33" s="10"/>
    </row>
    <row r="34" spans="1:10" hidden="1" x14ac:dyDescent="0.25">
      <c r="A34" s="4"/>
      <c r="B34" s="3">
        <f t="shared" si="2"/>
        <v>0</v>
      </c>
      <c r="C34" s="10"/>
      <c r="D34" s="10"/>
      <c r="E34" s="10"/>
      <c r="F34" s="10"/>
      <c r="G34" s="10"/>
      <c r="H34" s="10"/>
      <c r="I34" s="10"/>
      <c r="J34" s="10"/>
    </row>
    <row r="35" spans="1:10" hidden="1" x14ac:dyDescent="0.25">
      <c r="A35" s="4"/>
      <c r="B35" s="3">
        <f t="shared" si="2"/>
        <v>0</v>
      </c>
      <c r="C35" s="10"/>
      <c r="D35" s="10"/>
      <c r="E35" s="10"/>
      <c r="F35" s="10"/>
      <c r="G35" s="10"/>
      <c r="H35" s="10"/>
      <c r="I35" s="10"/>
      <c r="J35" s="10"/>
    </row>
    <row r="36" spans="1:10" hidden="1" x14ac:dyDescent="0.25">
      <c r="A36" s="4"/>
      <c r="B36" s="3">
        <f t="shared" si="2"/>
        <v>0</v>
      </c>
      <c r="C36" s="10"/>
      <c r="D36" s="10"/>
      <c r="E36" s="10"/>
      <c r="F36" s="10"/>
      <c r="G36" s="10"/>
      <c r="H36" s="10"/>
      <c r="I36" s="10"/>
      <c r="J36" s="10"/>
    </row>
    <row r="37" spans="1:10" hidden="1" x14ac:dyDescent="0.25">
      <c r="A37" s="4"/>
      <c r="B37" s="3">
        <f t="shared" si="2"/>
        <v>0</v>
      </c>
      <c r="C37" s="10"/>
      <c r="D37" s="10"/>
      <c r="E37" s="10"/>
      <c r="F37" s="10"/>
      <c r="G37" s="10"/>
      <c r="H37" s="10"/>
      <c r="I37" s="10"/>
      <c r="J37" s="10"/>
    </row>
    <row r="38" spans="1:10" hidden="1" x14ac:dyDescent="0.25">
      <c r="A38" s="4"/>
      <c r="B38" s="3">
        <f t="shared" si="2"/>
        <v>0</v>
      </c>
      <c r="C38" s="10"/>
      <c r="D38" s="10"/>
      <c r="E38" s="10"/>
      <c r="F38" s="10"/>
      <c r="G38" s="10"/>
      <c r="H38" s="10"/>
      <c r="I38" s="10"/>
      <c r="J38" s="10"/>
    </row>
    <row r="39" spans="1:10" hidden="1" x14ac:dyDescent="0.25">
      <c r="A39" s="4"/>
      <c r="B39" s="3">
        <f t="shared" si="2"/>
        <v>0</v>
      </c>
      <c r="C39" s="10"/>
      <c r="D39" s="10"/>
      <c r="E39" s="10"/>
      <c r="F39" s="10"/>
      <c r="G39" s="10"/>
      <c r="H39" s="10"/>
      <c r="I39" s="10"/>
      <c r="J39" s="10"/>
    </row>
    <row r="40" spans="1:10" hidden="1" x14ac:dyDescent="0.25">
      <c r="A40" s="4"/>
      <c r="B40" s="3">
        <f t="shared" si="2"/>
        <v>0</v>
      </c>
      <c r="C40" s="10"/>
      <c r="D40" s="10"/>
      <c r="E40" s="10"/>
      <c r="F40" s="10"/>
      <c r="G40" s="10"/>
      <c r="H40" s="10"/>
      <c r="I40" s="10"/>
      <c r="J40" s="10"/>
    </row>
    <row r="41" spans="1:10" hidden="1" x14ac:dyDescent="0.25">
      <c r="A41" s="4"/>
      <c r="B41" s="3">
        <f t="shared" si="2"/>
        <v>0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4" t="s">
        <v>13</v>
      </c>
      <c r="B42" s="12">
        <f>B25+B26+B27+B28+B29+B30+B31+B32+B33+B34+B35+B36+B37+B38+B39+B40+B41</f>
        <v>355196.26</v>
      </c>
      <c r="C42" s="11">
        <f>C25+C26+C27+C28+C29+C30+C31+C32+C33+C34+C35+C36+C37+C38+C39+C40+C41</f>
        <v>333380.26</v>
      </c>
      <c r="D42" s="11">
        <f t="shared" ref="D42:J42" si="3">D25+D26+D27+D28+D29+D30+D31+D32+D33+D34+D35+D36+D37+D38+D39+D40+D41</f>
        <v>0</v>
      </c>
      <c r="E42" s="11">
        <f t="shared" si="3"/>
        <v>0</v>
      </c>
      <c r="F42" s="11">
        <f t="shared" si="3"/>
        <v>0</v>
      </c>
      <c r="G42" s="11">
        <f t="shared" si="3"/>
        <v>0</v>
      </c>
      <c r="H42" s="11">
        <f t="shared" si="3"/>
        <v>0</v>
      </c>
      <c r="I42" s="11">
        <f t="shared" si="3"/>
        <v>21816</v>
      </c>
      <c r="J42" s="11">
        <f t="shared" si="3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K47" sqref="K47"/>
    </sheetView>
  </sheetViews>
  <sheetFormatPr defaultRowHeight="15" x14ac:dyDescent="0.25"/>
  <cols>
    <col min="1" max="1" width="11.5703125" customWidth="1"/>
    <col min="2" max="2" width="11.7109375" customWidth="1"/>
    <col min="3" max="10" width="13.140625" customWidth="1"/>
    <col min="11" max="11" width="9.42578125" bestFit="1" customWidth="1"/>
    <col min="12" max="12" width="9.5703125" bestFit="1" customWidth="1"/>
    <col min="13" max="13" width="11.42578125" customWidth="1"/>
  </cols>
  <sheetData>
    <row r="1" spans="1:12" ht="45" x14ac:dyDescent="0.25">
      <c r="A1" s="6">
        <v>42552</v>
      </c>
      <c r="B1" s="2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</row>
    <row r="2" spans="1:12" hidden="1" x14ac:dyDescent="0.25">
      <c r="A2" s="4"/>
      <c r="B2" s="3">
        <f>C2+D2+E2+F2+G2+H2+I2+J2</f>
        <v>0</v>
      </c>
      <c r="C2" s="5"/>
      <c r="D2" s="5"/>
      <c r="E2" s="5"/>
      <c r="F2" s="5"/>
      <c r="G2" s="5"/>
      <c r="H2" s="5"/>
      <c r="I2" s="5"/>
      <c r="J2" s="5"/>
    </row>
    <row r="3" spans="1:12" hidden="1" x14ac:dyDescent="0.25">
      <c r="A3" s="4"/>
      <c r="B3" s="3">
        <f t="shared" ref="B3:B21" si="0">C3+D3+E3+F3+G3+H3+I3+J3</f>
        <v>0</v>
      </c>
      <c r="C3" s="5"/>
      <c r="D3" s="5"/>
      <c r="E3" s="5"/>
      <c r="F3" s="5"/>
      <c r="G3" s="5"/>
      <c r="H3" s="5"/>
      <c r="I3" s="5"/>
      <c r="J3" s="5"/>
    </row>
    <row r="4" spans="1:12" hidden="1" x14ac:dyDescent="0.25">
      <c r="A4" s="4"/>
      <c r="B4" s="3">
        <f t="shared" si="0"/>
        <v>0</v>
      </c>
      <c r="C4" s="5"/>
      <c r="D4" s="5"/>
      <c r="E4" s="5"/>
      <c r="F4" s="5"/>
      <c r="G4" s="5"/>
      <c r="H4" s="5"/>
      <c r="I4" s="5"/>
      <c r="J4" s="5"/>
    </row>
    <row r="5" spans="1:12" hidden="1" x14ac:dyDescent="0.25">
      <c r="A5" s="4"/>
      <c r="B5" s="3">
        <f t="shared" si="0"/>
        <v>0</v>
      </c>
      <c r="C5" s="5"/>
      <c r="D5" s="5"/>
      <c r="E5" s="5"/>
      <c r="F5" s="5"/>
      <c r="G5" s="5"/>
      <c r="H5" s="5"/>
      <c r="I5" s="5"/>
      <c r="J5" s="5"/>
    </row>
    <row r="6" spans="1:12" hidden="1" x14ac:dyDescent="0.25">
      <c r="A6" s="4"/>
      <c r="B6" s="3">
        <f t="shared" si="0"/>
        <v>0</v>
      </c>
      <c r="C6" s="5"/>
      <c r="D6" s="5"/>
      <c r="E6" s="5"/>
      <c r="F6" s="5"/>
      <c r="G6" s="5"/>
      <c r="H6" s="5"/>
      <c r="I6" s="5"/>
      <c r="J6" s="5"/>
    </row>
    <row r="7" spans="1:12" hidden="1" x14ac:dyDescent="0.25">
      <c r="A7" s="4"/>
      <c r="B7" s="3">
        <f t="shared" si="0"/>
        <v>0</v>
      </c>
      <c r="C7" s="5"/>
      <c r="D7" s="5"/>
      <c r="E7" s="5"/>
      <c r="F7" s="5"/>
      <c r="G7" s="5"/>
      <c r="H7" s="5"/>
      <c r="I7" s="5"/>
      <c r="J7" s="5"/>
    </row>
    <row r="8" spans="1:12" hidden="1" x14ac:dyDescent="0.25">
      <c r="A8" s="4"/>
      <c r="B8" s="3">
        <f t="shared" si="0"/>
        <v>0</v>
      </c>
      <c r="C8" s="5"/>
      <c r="D8" s="5"/>
      <c r="E8" s="5"/>
      <c r="F8" s="5"/>
      <c r="G8" s="5"/>
      <c r="H8" s="5"/>
      <c r="I8" s="5"/>
      <c r="J8" s="5"/>
    </row>
    <row r="9" spans="1:12" hidden="1" x14ac:dyDescent="0.25">
      <c r="A9" s="4"/>
      <c r="B9" s="3">
        <f t="shared" si="0"/>
        <v>0</v>
      </c>
      <c r="C9" s="5"/>
      <c r="D9" s="5"/>
      <c r="E9" s="5"/>
      <c r="F9" s="5"/>
      <c r="G9" s="5"/>
      <c r="H9" s="5"/>
      <c r="I9" s="5"/>
      <c r="J9" s="5"/>
    </row>
    <row r="10" spans="1:12" hidden="1" x14ac:dyDescent="0.25">
      <c r="A10" s="4"/>
      <c r="B10" s="3">
        <f t="shared" si="0"/>
        <v>0</v>
      </c>
      <c r="C10" s="5"/>
      <c r="D10" s="5"/>
      <c r="E10" s="5"/>
      <c r="F10" s="5"/>
      <c r="G10" s="5"/>
      <c r="H10" s="5"/>
      <c r="I10" s="5"/>
      <c r="J10" s="5"/>
    </row>
    <row r="11" spans="1:12" hidden="1" x14ac:dyDescent="0.25">
      <c r="A11" s="4"/>
      <c r="B11" s="3">
        <f t="shared" si="0"/>
        <v>0</v>
      </c>
      <c r="C11" s="5"/>
      <c r="D11" s="5"/>
      <c r="E11" s="5"/>
      <c r="F11" s="5"/>
      <c r="G11" s="5"/>
      <c r="H11" s="5"/>
      <c r="I11" s="5"/>
      <c r="J11" s="5"/>
    </row>
    <row r="12" spans="1:12" hidden="1" x14ac:dyDescent="0.25">
      <c r="A12" s="4"/>
      <c r="B12" s="3">
        <f t="shared" si="0"/>
        <v>0</v>
      </c>
      <c r="C12" s="5"/>
      <c r="D12" s="5"/>
      <c r="E12" s="5"/>
      <c r="F12" s="5"/>
      <c r="G12" s="5"/>
      <c r="H12" s="5"/>
      <c r="I12" s="5"/>
      <c r="J12" s="5"/>
    </row>
    <row r="13" spans="1:12" hidden="1" x14ac:dyDescent="0.25">
      <c r="A13" s="4"/>
      <c r="B13" s="3">
        <f t="shared" si="0"/>
        <v>0</v>
      </c>
      <c r="C13" s="5"/>
      <c r="D13" s="5"/>
      <c r="E13" s="5"/>
      <c r="F13" s="5"/>
      <c r="G13" s="5"/>
      <c r="H13" s="5"/>
      <c r="I13" s="5"/>
      <c r="J13" s="5"/>
      <c r="L13" s="1"/>
    </row>
    <row r="14" spans="1:12" hidden="1" x14ac:dyDescent="0.25">
      <c r="A14" s="4"/>
      <c r="B14" s="3">
        <f t="shared" si="0"/>
        <v>0</v>
      </c>
      <c r="C14" s="5"/>
      <c r="D14" s="5"/>
      <c r="E14" s="5"/>
      <c r="F14" s="5"/>
      <c r="G14" s="5"/>
      <c r="H14" s="5"/>
      <c r="I14" s="5"/>
      <c r="J14" s="5"/>
    </row>
    <row r="15" spans="1:12" x14ac:dyDescent="0.25">
      <c r="A15" s="4"/>
      <c r="B15" s="3">
        <f t="shared" si="0"/>
        <v>0</v>
      </c>
      <c r="C15" s="5"/>
      <c r="D15" s="5"/>
      <c r="E15" s="5"/>
      <c r="F15" s="5"/>
      <c r="G15" s="5"/>
      <c r="H15" s="5"/>
      <c r="I15" s="5"/>
      <c r="J15" s="5"/>
    </row>
    <row r="16" spans="1:12" hidden="1" x14ac:dyDescent="0.25">
      <c r="A16" s="4"/>
      <c r="B16" s="3">
        <f t="shared" si="0"/>
        <v>0</v>
      </c>
      <c r="C16" s="5"/>
      <c r="D16" s="5"/>
      <c r="E16" s="5"/>
      <c r="F16" s="5"/>
      <c r="G16" s="5"/>
      <c r="H16" s="5"/>
      <c r="I16" s="5"/>
      <c r="J16" s="5"/>
    </row>
    <row r="17" spans="1:12" hidden="1" x14ac:dyDescent="0.25">
      <c r="A17" s="4"/>
      <c r="B17" s="3">
        <f t="shared" si="0"/>
        <v>0</v>
      </c>
      <c r="C17" s="5"/>
      <c r="D17" s="5"/>
      <c r="E17" s="5"/>
      <c r="F17" s="5"/>
      <c r="G17" s="5"/>
      <c r="H17" s="5"/>
      <c r="I17" s="5"/>
      <c r="J17" s="5"/>
    </row>
    <row r="18" spans="1:12" hidden="1" x14ac:dyDescent="0.25">
      <c r="A18" s="4"/>
      <c r="B18" s="3">
        <f t="shared" si="0"/>
        <v>0</v>
      </c>
      <c r="C18" s="5"/>
      <c r="D18" s="5"/>
      <c r="E18" s="5"/>
      <c r="F18" s="5"/>
      <c r="G18" s="5"/>
      <c r="H18" s="5"/>
      <c r="I18" s="5"/>
      <c r="J18" s="5"/>
    </row>
    <row r="19" spans="1:12" x14ac:dyDescent="0.25">
      <c r="A19" s="4" t="s">
        <v>13</v>
      </c>
      <c r="B19" s="12">
        <f>B2+B3+B4+B5+B6+B7+B8+B9+B10+B11+B12+B13+B14+B15+B16+B17+B18</f>
        <v>0</v>
      </c>
      <c r="C19" s="3">
        <f t="shared" ref="C19:J19" si="1">C2+C3+C4+C5+C6+C7+C8+C9+C10+C11+C12+C13+C14+C15+C16+C17+C18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</row>
    <row r="20" spans="1:12" hidden="1" x14ac:dyDescent="0.25">
      <c r="A20" s="4"/>
      <c r="B20" s="3">
        <f t="shared" si="0"/>
        <v>0</v>
      </c>
      <c r="C20" s="5"/>
      <c r="D20" s="5"/>
      <c r="E20" s="5"/>
      <c r="F20" s="5"/>
      <c r="G20" s="5"/>
      <c r="H20" s="5"/>
      <c r="I20" s="5"/>
      <c r="J20" s="5"/>
    </row>
    <row r="21" spans="1:12" hidden="1" x14ac:dyDescent="0.25">
      <c r="A21" s="4"/>
      <c r="B21" s="3">
        <f t="shared" si="0"/>
        <v>0</v>
      </c>
      <c r="C21" s="5"/>
      <c r="D21" s="5"/>
      <c r="E21" s="5"/>
      <c r="F21" s="5"/>
      <c r="G21" s="5"/>
      <c r="H21" s="5"/>
      <c r="I21" s="5"/>
      <c r="J21" s="7"/>
    </row>
    <row r="22" spans="1:12" x14ac:dyDescent="0.25">
      <c r="B22" s="8"/>
    </row>
    <row r="24" spans="1:12" ht="29.25" x14ac:dyDescent="0.25">
      <c r="A24" s="6">
        <v>42552</v>
      </c>
      <c r="B24" s="2" t="s">
        <v>3</v>
      </c>
      <c r="C24" s="19" t="s">
        <v>15</v>
      </c>
      <c r="D24" s="19">
        <v>223</v>
      </c>
      <c r="E24" s="19">
        <v>225</v>
      </c>
      <c r="F24" s="19">
        <v>226</v>
      </c>
      <c r="G24" s="19">
        <v>290</v>
      </c>
      <c r="H24" s="19">
        <v>310</v>
      </c>
      <c r="I24" s="19">
        <v>340</v>
      </c>
      <c r="J24" s="19" t="s">
        <v>14</v>
      </c>
    </row>
    <row r="25" spans="1:12" x14ac:dyDescent="0.25">
      <c r="A25" s="4"/>
      <c r="B25" s="3">
        <f>C25+D25+E25+F25+G25+H25+I25+J25</f>
        <v>748019.82</v>
      </c>
      <c r="C25" s="10">
        <v>93331.62</v>
      </c>
      <c r="D25" s="10">
        <v>0</v>
      </c>
      <c r="E25" s="10">
        <v>0</v>
      </c>
      <c r="F25" s="10">
        <v>1152</v>
      </c>
      <c r="G25" s="10">
        <v>0</v>
      </c>
      <c r="H25" s="10">
        <v>40000</v>
      </c>
      <c r="I25" s="10">
        <v>613536.19999999995</v>
      </c>
      <c r="J25" s="10"/>
      <c r="K25" s="20"/>
      <c r="L25" s="21"/>
    </row>
    <row r="26" spans="1:12" hidden="1" x14ac:dyDescent="0.25">
      <c r="A26" s="4"/>
      <c r="B26" s="3">
        <f t="shared" ref="B26:B41" si="2">C26+D26+E26+F26+G26+H26+I26+J26</f>
        <v>0</v>
      </c>
      <c r="C26" s="10"/>
      <c r="D26" s="10"/>
      <c r="E26" s="10"/>
      <c r="F26" s="10"/>
      <c r="G26" s="10"/>
      <c r="H26" s="10"/>
      <c r="I26" s="10"/>
      <c r="J26" s="10"/>
    </row>
    <row r="27" spans="1:12" hidden="1" x14ac:dyDescent="0.25">
      <c r="A27" s="4"/>
      <c r="B27" s="3">
        <f t="shared" si="2"/>
        <v>0</v>
      </c>
      <c r="C27" s="10"/>
      <c r="D27" s="10"/>
      <c r="E27" s="10"/>
      <c r="F27" s="10"/>
      <c r="G27" s="10"/>
      <c r="H27" s="10"/>
      <c r="I27" s="10"/>
      <c r="J27" s="10"/>
    </row>
    <row r="28" spans="1:12" hidden="1" x14ac:dyDescent="0.25">
      <c r="A28" s="4"/>
      <c r="B28" s="3">
        <f t="shared" si="2"/>
        <v>0</v>
      </c>
      <c r="C28" s="10"/>
      <c r="D28" s="10"/>
      <c r="E28" s="10"/>
      <c r="F28" s="10"/>
      <c r="G28" s="10"/>
      <c r="H28" s="10"/>
      <c r="I28" s="10"/>
      <c r="J28" s="10"/>
    </row>
    <row r="29" spans="1:12" hidden="1" x14ac:dyDescent="0.25">
      <c r="A29" s="4"/>
      <c r="B29" s="3">
        <f t="shared" si="2"/>
        <v>0</v>
      </c>
      <c r="C29" s="10"/>
      <c r="D29" s="10"/>
      <c r="E29" s="10"/>
      <c r="F29" s="10"/>
      <c r="G29" s="10"/>
      <c r="H29" s="10"/>
      <c r="I29" s="10"/>
      <c r="J29" s="10"/>
    </row>
    <row r="30" spans="1:12" hidden="1" x14ac:dyDescent="0.25">
      <c r="A30" s="4"/>
      <c r="B30" s="3">
        <f t="shared" si="2"/>
        <v>0</v>
      </c>
      <c r="C30" s="10"/>
      <c r="D30" s="10"/>
      <c r="E30" s="10"/>
      <c r="F30" s="10"/>
      <c r="G30" s="10"/>
      <c r="H30" s="10"/>
      <c r="I30" s="10"/>
      <c r="J30" s="10"/>
    </row>
    <row r="31" spans="1:12" hidden="1" x14ac:dyDescent="0.25">
      <c r="A31" s="4"/>
      <c r="B31" s="3">
        <f t="shared" si="2"/>
        <v>0</v>
      </c>
      <c r="C31" s="10"/>
      <c r="D31" s="10"/>
      <c r="E31" s="10"/>
      <c r="F31" s="10"/>
      <c r="G31" s="10"/>
      <c r="H31" s="10"/>
      <c r="I31" s="10"/>
      <c r="J31" s="10"/>
    </row>
    <row r="32" spans="1:12" hidden="1" x14ac:dyDescent="0.25">
      <c r="A32" s="4"/>
      <c r="B32" s="3">
        <f t="shared" si="2"/>
        <v>0</v>
      </c>
      <c r="C32" s="10"/>
      <c r="D32" s="10"/>
      <c r="E32" s="10"/>
      <c r="F32" s="10"/>
      <c r="G32" s="10"/>
      <c r="H32" s="10"/>
      <c r="I32" s="10"/>
      <c r="J32" s="10"/>
    </row>
    <row r="33" spans="1:10" hidden="1" x14ac:dyDescent="0.25">
      <c r="A33" s="4"/>
      <c r="B33" s="3">
        <f t="shared" si="2"/>
        <v>0</v>
      </c>
      <c r="C33" s="10"/>
      <c r="D33" s="10"/>
      <c r="E33" s="10"/>
      <c r="F33" s="10"/>
      <c r="G33" s="10"/>
      <c r="H33" s="10"/>
      <c r="I33" s="10"/>
      <c r="J33" s="10"/>
    </row>
    <row r="34" spans="1:10" hidden="1" x14ac:dyDescent="0.25">
      <c r="A34" s="4"/>
      <c r="B34" s="3">
        <f t="shared" si="2"/>
        <v>0</v>
      </c>
      <c r="C34" s="10"/>
      <c r="D34" s="10"/>
      <c r="E34" s="10"/>
      <c r="F34" s="10"/>
      <c r="G34" s="10"/>
      <c r="H34" s="10"/>
      <c r="I34" s="10"/>
      <c r="J34" s="10"/>
    </row>
    <row r="35" spans="1:10" hidden="1" x14ac:dyDescent="0.25">
      <c r="A35" s="4"/>
      <c r="B35" s="3">
        <f t="shared" si="2"/>
        <v>0</v>
      </c>
      <c r="C35" s="10"/>
      <c r="D35" s="10"/>
      <c r="E35" s="10"/>
      <c r="F35" s="10"/>
      <c r="G35" s="10"/>
      <c r="H35" s="10"/>
      <c r="I35" s="10"/>
      <c r="J35" s="10"/>
    </row>
    <row r="36" spans="1:10" hidden="1" x14ac:dyDescent="0.25">
      <c r="A36" s="4"/>
      <c r="B36" s="3">
        <f t="shared" si="2"/>
        <v>0</v>
      </c>
      <c r="C36" s="10"/>
      <c r="D36" s="10"/>
      <c r="E36" s="10"/>
      <c r="F36" s="10"/>
      <c r="G36" s="10"/>
      <c r="H36" s="10"/>
      <c r="I36" s="10"/>
      <c r="J36" s="10"/>
    </row>
    <row r="37" spans="1:10" hidden="1" x14ac:dyDescent="0.25">
      <c r="A37" s="4"/>
      <c r="B37" s="3">
        <f t="shared" si="2"/>
        <v>0</v>
      </c>
      <c r="C37" s="10"/>
      <c r="D37" s="10"/>
      <c r="E37" s="10"/>
      <c r="F37" s="10"/>
      <c r="G37" s="10"/>
      <c r="H37" s="10"/>
      <c r="I37" s="10"/>
      <c r="J37" s="10"/>
    </row>
    <row r="38" spans="1:10" hidden="1" x14ac:dyDescent="0.25">
      <c r="A38" s="4"/>
      <c r="B38" s="3">
        <f t="shared" si="2"/>
        <v>0</v>
      </c>
      <c r="C38" s="10"/>
      <c r="D38" s="10"/>
      <c r="E38" s="10"/>
      <c r="F38" s="10"/>
      <c r="G38" s="10"/>
      <c r="H38" s="10"/>
      <c r="I38" s="10"/>
      <c r="J38" s="10"/>
    </row>
    <row r="39" spans="1:10" hidden="1" x14ac:dyDescent="0.25">
      <c r="A39" s="4"/>
      <c r="B39" s="3">
        <f t="shared" si="2"/>
        <v>0</v>
      </c>
      <c r="C39" s="10"/>
      <c r="D39" s="10"/>
      <c r="E39" s="10"/>
      <c r="F39" s="10"/>
      <c r="G39" s="10"/>
      <c r="H39" s="10"/>
      <c r="I39" s="10"/>
      <c r="J39" s="10"/>
    </row>
    <row r="40" spans="1:10" hidden="1" x14ac:dyDescent="0.25">
      <c r="A40" s="4"/>
      <c r="B40" s="3">
        <f t="shared" si="2"/>
        <v>0</v>
      </c>
      <c r="C40" s="10"/>
      <c r="D40" s="10"/>
      <c r="E40" s="10"/>
      <c r="F40" s="10"/>
      <c r="G40" s="10"/>
      <c r="H40" s="10"/>
      <c r="I40" s="10"/>
      <c r="J40" s="10"/>
    </row>
    <row r="41" spans="1:10" x14ac:dyDescent="0.25">
      <c r="A41" s="4"/>
      <c r="B41" s="3">
        <f t="shared" si="2"/>
        <v>0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4" t="s">
        <v>13</v>
      </c>
      <c r="B42" s="12">
        <f>B25+B26+B27+B28+B29+B30+B31+B32+B33+B34+B35+B36+B37+B38+B39+B40+B41</f>
        <v>748019.82</v>
      </c>
      <c r="C42" s="11">
        <f>C25+C26+C27+C28+C29+C30+C31+C32+C33+C34+C35+C36+C37+C38+C39+C40+C41</f>
        <v>93331.62</v>
      </c>
      <c r="D42" s="11">
        <f t="shared" ref="D42:J42" si="3">D25+D26+D27+D28+D29+D30+D31+D32+D33+D34+D35+D36+D37+D38+D39+D40+D41</f>
        <v>0</v>
      </c>
      <c r="E42" s="11">
        <f t="shared" si="3"/>
        <v>0</v>
      </c>
      <c r="F42" s="11">
        <f t="shared" si="3"/>
        <v>1152</v>
      </c>
      <c r="G42" s="11">
        <f t="shared" si="3"/>
        <v>0</v>
      </c>
      <c r="H42" s="11">
        <f t="shared" si="3"/>
        <v>40000</v>
      </c>
      <c r="I42" s="11">
        <f t="shared" si="3"/>
        <v>613536.19999999995</v>
      </c>
      <c r="J42" s="11">
        <f t="shared" si="3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K46" sqref="K46"/>
    </sheetView>
  </sheetViews>
  <sheetFormatPr defaultRowHeight="15" x14ac:dyDescent="0.25"/>
  <cols>
    <col min="1" max="1" width="11.5703125" customWidth="1"/>
    <col min="2" max="2" width="11.7109375" customWidth="1"/>
    <col min="3" max="10" width="13.140625" customWidth="1"/>
    <col min="11" max="11" width="9.42578125" bestFit="1" customWidth="1"/>
    <col min="12" max="12" width="9.5703125" bestFit="1" customWidth="1"/>
    <col min="13" max="13" width="11.42578125" customWidth="1"/>
  </cols>
  <sheetData>
    <row r="1" spans="1:12" ht="45" x14ac:dyDescent="0.25">
      <c r="A1" s="6">
        <v>42583</v>
      </c>
      <c r="B1" s="2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</row>
    <row r="2" spans="1:12" hidden="1" x14ac:dyDescent="0.25">
      <c r="A2" s="4"/>
      <c r="B2" s="3">
        <f>C2+D2+E2+F2+G2+H2+I2+J2</f>
        <v>0</v>
      </c>
      <c r="C2" s="5"/>
      <c r="D2" s="5"/>
      <c r="E2" s="5"/>
      <c r="F2" s="5"/>
      <c r="G2" s="5"/>
      <c r="H2" s="5"/>
      <c r="I2" s="5"/>
      <c r="J2" s="5"/>
    </row>
    <row r="3" spans="1:12" hidden="1" x14ac:dyDescent="0.25">
      <c r="A3" s="4"/>
      <c r="B3" s="3">
        <f t="shared" ref="B3:B21" si="0">C3+D3+E3+F3+G3+H3+I3+J3</f>
        <v>0</v>
      </c>
      <c r="C3" s="5"/>
      <c r="D3" s="5"/>
      <c r="E3" s="5"/>
      <c r="F3" s="5"/>
      <c r="G3" s="5"/>
      <c r="H3" s="5"/>
      <c r="I3" s="5"/>
      <c r="J3" s="5"/>
    </row>
    <row r="4" spans="1:12" hidden="1" x14ac:dyDescent="0.25">
      <c r="A4" s="4"/>
      <c r="B4" s="3">
        <f t="shared" si="0"/>
        <v>0</v>
      </c>
      <c r="C4" s="5"/>
      <c r="D4" s="5"/>
      <c r="E4" s="5"/>
      <c r="F4" s="5"/>
      <c r="G4" s="5"/>
      <c r="H4" s="5"/>
      <c r="I4" s="5"/>
      <c r="J4" s="5"/>
    </row>
    <row r="5" spans="1:12" hidden="1" x14ac:dyDescent="0.25">
      <c r="A5" s="4"/>
      <c r="B5" s="3">
        <f t="shared" si="0"/>
        <v>0</v>
      </c>
      <c r="C5" s="5"/>
      <c r="D5" s="5"/>
      <c r="E5" s="5"/>
      <c r="F5" s="5"/>
      <c r="G5" s="5"/>
      <c r="H5" s="5"/>
      <c r="I5" s="5"/>
      <c r="J5" s="5"/>
    </row>
    <row r="6" spans="1:12" hidden="1" x14ac:dyDescent="0.25">
      <c r="A6" s="4"/>
      <c r="B6" s="3">
        <f t="shared" si="0"/>
        <v>0</v>
      </c>
      <c r="C6" s="5"/>
      <c r="D6" s="5"/>
      <c r="E6" s="5"/>
      <c r="F6" s="5"/>
      <c r="G6" s="5"/>
      <c r="H6" s="5"/>
      <c r="I6" s="5"/>
      <c r="J6" s="5"/>
    </row>
    <row r="7" spans="1:12" hidden="1" x14ac:dyDescent="0.25">
      <c r="A7" s="4"/>
      <c r="B7" s="3">
        <f t="shared" si="0"/>
        <v>0</v>
      </c>
      <c r="C7" s="5"/>
      <c r="D7" s="5"/>
      <c r="E7" s="5"/>
      <c r="F7" s="5"/>
      <c r="G7" s="5"/>
      <c r="H7" s="5"/>
      <c r="I7" s="5"/>
      <c r="J7" s="5"/>
    </row>
    <row r="8" spans="1:12" hidden="1" x14ac:dyDescent="0.25">
      <c r="A8" s="4"/>
      <c r="B8" s="3">
        <f t="shared" si="0"/>
        <v>0</v>
      </c>
      <c r="C8" s="5"/>
      <c r="D8" s="5"/>
      <c r="E8" s="5"/>
      <c r="F8" s="5"/>
      <c r="G8" s="5"/>
      <c r="H8" s="5"/>
      <c r="I8" s="5"/>
      <c r="J8" s="5"/>
    </row>
    <row r="9" spans="1:12" hidden="1" x14ac:dyDescent="0.25">
      <c r="A9" s="4"/>
      <c r="B9" s="3">
        <f t="shared" si="0"/>
        <v>0</v>
      </c>
      <c r="C9" s="5"/>
      <c r="D9" s="5"/>
      <c r="E9" s="5"/>
      <c r="F9" s="5"/>
      <c r="G9" s="5"/>
      <c r="H9" s="5"/>
      <c r="I9" s="5"/>
      <c r="J9" s="5"/>
    </row>
    <row r="10" spans="1:12" hidden="1" x14ac:dyDescent="0.25">
      <c r="A10" s="4"/>
      <c r="B10" s="3">
        <f t="shared" si="0"/>
        <v>0</v>
      </c>
      <c r="C10" s="5"/>
      <c r="D10" s="5"/>
      <c r="E10" s="5"/>
      <c r="F10" s="5"/>
      <c r="G10" s="5"/>
      <c r="H10" s="5"/>
      <c r="I10" s="5"/>
      <c r="J10" s="5"/>
    </row>
    <row r="11" spans="1:12" hidden="1" x14ac:dyDescent="0.25">
      <c r="A11" s="4"/>
      <c r="B11" s="3">
        <f t="shared" si="0"/>
        <v>0</v>
      </c>
      <c r="C11" s="5"/>
      <c r="D11" s="5"/>
      <c r="E11" s="5"/>
      <c r="F11" s="5"/>
      <c r="G11" s="5"/>
      <c r="H11" s="5"/>
      <c r="I11" s="5"/>
      <c r="J11" s="5"/>
    </row>
    <row r="12" spans="1:12" hidden="1" x14ac:dyDescent="0.25">
      <c r="A12" s="4"/>
      <c r="B12" s="3">
        <f t="shared" si="0"/>
        <v>0</v>
      </c>
      <c r="C12" s="5"/>
      <c r="D12" s="5"/>
      <c r="E12" s="5"/>
      <c r="F12" s="5"/>
      <c r="G12" s="5"/>
      <c r="H12" s="5"/>
      <c r="I12" s="5"/>
      <c r="J12" s="5"/>
    </row>
    <row r="13" spans="1:12" hidden="1" x14ac:dyDescent="0.25">
      <c r="A13" s="4"/>
      <c r="B13" s="3">
        <f t="shared" si="0"/>
        <v>0</v>
      </c>
      <c r="C13" s="5"/>
      <c r="D13" s="5"/>
      <c r="E13" s="5"/>
      <c r="F13" s="5"/>
      <c r="G13" s="5"/>
      <c r="H13" s="5"/>
      <c r="I13" s="5"/>
      <c r="J13" s="5"/>
      <c r="L13" s="1"/>
    </row>
    <row r="14" spans="1:12" hidden="1" x14ac:dyDescent="0.25">
      <c r="A14" s="4"/>
      <c r="B14" s="3">
        <f t="shared" si="0"/>
        <v>0</v>
      </c>
      <c r="C14" s="5"/>
      <c r="D14" s="5"/>
      <c r="E14" s="5"/>
      <c r="F14" s="5"/>
      <c r="G14" s="5"/>
      <c r="H14" s="5"/>
      <c r="I14" s="5"/>
      <c r="J14" s="5"/>
    </row>
    <row r="15" spans="1:12" x14ac:dyDescent="0.25">
      <c r="A15" s="4"/>
      <c r="B15" s="3">
        <f t="shared" si="0"/>
        <v>0</v>
      </c>
      <c r="C15" s="5"/>
      <c r="D15" s="5"/>
      <c r="E15" s="5"/>
      <c r="F15" s="5"/>
      <c r="G15" s="5"/>
      <c r="H15" s="5"/>
      <c r="I15" s="5"/>
      <c r="J15" s="5"/>
    </row>
    <row r="16" spans="1:12" hidden="1" x14ac:dyDescent="0.25">
      <c r="A16" s="4"/>
      <c r="B16" s="3">
        <f t="shared" si="0"/>
        <v>0</v>
      </c>
      <c r="C16" s="5"/>
      <c r="D16" s="5"/>
      <c r="E16" s="5"/>
      <c r="F16" s="5"/>
      <c r="G16" s="5"/>
      <c r="H16" s="5"/>
      <c r="I16" s="5"/>
      <c r="J16" s="5"/>
    </row>
    <row r="17" spans="1:12" hidden="1" x14ac:dyDescent="0.25">
      <c r="A17" s="4"/>
      <c r="B17" s="3">
        <f t="shared" si="0"/>
        <v>0</v>
      </c>
      <c r="C17" s="5"/>
      <c r="D17" s="5"/>
      <c r="E17" s="5"/>
      <c r="F17" s="5"/>
      <c r="G17" s="5"/>
      <c r="H17" s="5"/>
      <c r="I17" s="5"/>
      <c r="J17" s="5"/>
    </row>
    <row r="18" spans="1:12" hidden="1" x14ac:dyDescent="0.25">
      <c r="A18" s="4"/>
      <c r="B18" s="3">
        <f t="shared" si="0"/>
        <v>0</v>
      </c>
      <c r="C18" s="5"/>
      <c r="D18" s="5"/>
      <c r="E18" s="5"/>
      <c r="F18" s="5"/>
      <c r="G18" s="5"/>
      <c r="H18" s="5"/>
      <c r="I18" s="5"/>
      <c r="J18" s="5"/>
    </row>
    <row r="19" spans="1:12" x14ac:dyDescent="0.25">
      <c r="A19" s="4" t="s">
        <v>13</v>
      </c>
      <c r="B19" s="12">
        <f>B2+B3+B4+B5+B6+B7+B8+B9+B10+B11+B12+B13+B14+B15+B16+B17+B18</f>
        <v>0</v>
      </c>
      <c r="C19" s="3">
        <f t="shared" ref="C19:J19" si="1">C2+C3+C4+C5+C6+C7+C8+C9+C10+C11+C12+C13+C14+C15+C16+C17+C18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</row>
    <row r="20" spans="1:12" hidden="1" x14ac:dyDescent="0.25">
      <c r="A20" s="4"/>
      <c r="B20" s="3">
        <f t="shared" si="0"/>
        <v>0</v>
      </c>
      <c r="C20" s="5"/>
      <c r="D20" s="5"/>
      <c r="E20" s="5"/>
      <c r="F20" s="5"/>
      <c r="G20" s="5"/>
      <c r="H20" s="5"/>
      <c r="I20" s="5"/>
      <c r="J20" s="5"/>
    </row>
    <row r="21" spans="1:12" hidden="1" x14ac:dyDescent="0.25">
      <c r="A21" s="4"/>
      <c r="B21" s="3">
        <f t="shared" si="0"/>
        <v>0</v>
      </c>
      <c r="C21" s="5"/>
      <c r="D21" s="5"/>
      <c r="E21" s="5"/>
      <c r="F21" s="5"/>
      <c r="G21" s="5"/>
      <c r="H21" s="5"/>
      <c r="I21" s="5"/>
      <c r="J21" s="7"/>
    </row>
    <row r="22" spans="1:12" x14ac:dyDescent="0.25">
      <c r="B22" s="8"/>
    </row>
    <row r="24" spans="1:12" ht="29.25" x14ac:dyDescent="0.25">
      <c r="A24" s="6">
        <v>42583</v>
      </c>
      <c r="B24" s="2" t="s">
        <v>3</v>
      </c>
      <c r="C24" s="19" t="s">
        <v>15</v>
      </c>
      <c r="D24" s="19">
        <v>223</v>
      </c>
      <c r="E24" s="19">
        <v>225</v>
      </c>
      <c r="F24" s="19">
        <v>226</v>
      </c>
      <c r="G24" s="19">
        <v>290</v>
      </c>
      <c r="H24" s="19">
        <v>310</v>
      </c>
      <c r="I24" s="19">
        <v>340</v>
      </c>
      <c r="J24" s="19" t="s">
        <v>14</v>
      </c>
    </row>
    <row r="25" spans="1:12" x14ac:dyDescent="0.25">
      <c r="A25" s="4"/>
      <c r="B25" s="3">
        <f>C25+D25+E25+F25+G25+H25+I25+J25</f>
        <v>615013.1</v>
      </c>
      <c r="C25" s="10">
        <v>67098.16</v>
      </c>
      <c r="D25" s="10">
        <v>0</v>
      </c>
      <c r="E25" s="10">
        <v>460962.94</v>
      </c>
      <c r="F25" s="10">
        <v>0</v>
      </c>
      <c r="G25" s="10">
        <v>0</v>
      </c>
      <c r="H25" s="10">
        <v>0</v>
      </c>
      <c r="I25" s="10">
        <v>86952</v>
      </c>
      <c r="J25" s="10"/>
      <c r="K25" s="20"/>
      <c r="L25" s="21"/>
    </row>
    <row r="26" spans="1:12" hidden="1" x14ac:dyDescent="0.25">
      <c r="A26" s="4"/>
      <c r="B26" s="3">
        <f t="shared" ref="B26:B41" si="2">C26+D26+E26+F26+G26+H26+I26+J26</f>
        <v>0</v>
      </c>
      <c r="C26" s="10"/>
      <c r="D26" s="10"/>
      <c r="E26" s="10"/>
      <c r="F26" s="10"/>
      <c r="G26" s="10"/>
      <c r="H26" s="10"/>
      <c r="I26" s="10"/>
      <c r="J26" s="10"/>
    </row>
    <row r="27" spans="1:12" hidden="1" x14ac:dyDescent="0.25">
      <c r="A27" s="4"/>
      <c r="B27" s="3">
        <f t="shared" si="2"/>
        <v>0</v>
      </c>
      <c r="C27" s="10"/>
      <c r="D27" s="10"/>
      <c r="E27" s="10"/>
      <c r="F27" s="10"/>
      <c r="G27" s="10"/>
      <c r="H27" s="10"/>
      <c r="I27" s="10"/>
      <c r="J27" s="10"/>
    </row>
    <row r="28" spans="1:12" hidden="1" x14ac:dyDescent="0.25">
      <c r="A28" s="4"/>
      <c r="B28" s="3">
        <f t="shared" si="2"/>
        <v>0</v>
      </c>
      <c r="C28" s="10"/>
      <c r="D28" s="10"/>
      <c r="E28" s="10"/>
      <c r="F28" s="10"/>
      <c r="G28" s="10"/>
      <c r="H28" s="10"/>
      <c r="I28" s="10"/>
      <c r="J28" s="10"/>
    </row>
    <row r="29" spans="1:12" hidden="1" x14ac:dyDescent="0.25">
      <c r="A29" s="4"/>
      <c r="B29" s="3">
        <f t="shared" si="2"/>
        <v>0</v>
      </c>
      <c r="C29" s="10"/>
      <c r="D29" s="10"/>
      <c r="E29" s="10"/>
      <c r="F29" s="10"/>
      <c r="G29" s="10"/>
      <c r="H29" s="10"/>
      <c r="I29" s="10"/>
      <c r="J29" s="10"/>
    </row>
    <row r="30" spans="1:12" hidden="1" x14ac:dyDescent="0.25">
      <c r="A30" s="4"/>
      <c r="B30" s="3">
        <f t="shared" si="2"/>
        <v>0</v>
      </c>
      <c r="C30" s="10"/>
      <c r="D30" s="10"/>
      <c r="E30" s="10"/>
      <c r="F30" s="10"/>
      <c r="G30" s="10"/>
      <c r="H30" s="10"/>
      <c r="I30" s="10"/>
      <c r="J30" s="10"/>
    </row>
    <row r="31" spans="1:12" hidden="1" x14ac:dyDescent="0.25">
      <c r="A31" s="4"/>
      <c r="B31" s="3">
        <f t="shared" si="2"/>
        <v>0</v>
      </c>
      <c r="C31" s="10"/>
      <c r="D31" s="10"/>
      <c r="E31" s="10"/>
      <c r="F31" s="10"/>
      <c r="G31" s="10"/>
      <c r="H31" s="10"/>
      <c r="I31" s="10"/>
      <c r="J31" s="10"/>
    </row>
    <row r="32" spans="1:12" hidden="1" x14ac:dyDescent="0.25">
      <c r="A32" s="4"/>
      <c r="B32" s="3">
        <f t="shared" si="2"/>
        <v>0</v>
      </c>
      <c r="C32" s="10"/>
      <c r="D32" s="10"/>
      <c r="E32" s="10"/>
      <c r="F32" s="10"/>
      <c r="G32" s="10"/>
      <c r="H32" s="10"/>
      <c r="I32" s="10"/>
      <c r="J32" s="10"/>
    </row>
    <row r="33" spans="1:10" hidden="1" x14ac:dyDescent="0.25">
      <c r="A33" s="4"/>
      <c r="B33" s="3">
        <f t="shared" si="2"/>
        <v>0</v>
      </c>
      <c r="C33" s="10"/>
      <c r="D33" s="10"/>
      <c r="E33" s="10"/>
      <c r="F33" s="10"/>
      <c r="G33" s="10"/>
      <c r="H33" s="10"/>
      <c r="I33" s="10"/>
      <c r="J33" s="10"/>
    </row>
    <row r="34" spans="1:10" hidden="1" x14ac:dyDescent="0.25">
      <c r="A34" s="4"/>
      <c r="B34" s="3">
        <f t="shared" si="2"/>
        <v>0</v>
      </c>
      <c r="C34" s="10"/>
      <c r="D34" s="10"/>
      <c r="E34" s="10"/>
      <c r="F34" s="10"/>
      <c r="G34" s="10"/>
      <c r="H34" s="10"/>
      <c r="I34" s="10"/>
      <c r="J34" s="10"/>
    </row>
    <row r="35" spans="1:10" hidden="1" x14ac:dyDescent="0.25">
      <c r="A35" s="4"/>
      <c r="B35" s="3">
        <f t="shared" si="2"/>
        <v>0</v>
      </c>
      <c r="C35" s="10"/>
      <c r="D35" s="10"/>
      <c r="E35" s="10"/>
      <c r="F35" s="10"/>
      <c r="G35" s="10"/>
      <c r="H35" s="10"/>
      <c r="I35" s="10"/>
      <c r="J35" s="10"/>
    </row>
    <row r="36" spans="1:10" hidden="1" x14ac:dyDescent="0.25">
      <c r="A36" s="4"/>
      <c r="B36" s="3">
        <f t="shared" si="2"/>
        <v>0</v>
      </c>
      <c r="C36" s="10"/>
      <c r="D36" s="10"/>
      <c r="E36" s="10"/>
      <c r="F36" s="10"/>
      <c r="G36" s="10"/>
      <c r="H36" s="10"/>
      <c r="I36" s="10"/>
      <c r="J36" s="10"/>
    </row>
    <row r="37" spans="1:10" hidden="1" x14ac:dyDescent="0.25">
      <c r="A37" s="4"/>
      <c r="B37" s="3">
        <f t="shared" si="2"/>
        <v>0</v>
      </c>
      <c r="C37" s="10"/>
      <c r="D37" s="10"/>
      <c r="E37" s="10"/>
      <c r="F37" s="10"/>
      <c r="G37" s="10"/>
      <c r="H37" s="10"/>
      <c r="I37" s="10"/>
      <c r="J37" s="10"/>
    </row>
    <row r="38" spans="1:10" hidden="1" x14ac:dyDescent="0.25">
      <c r="A38" s="4"/>
      <c r="B38" s="3">
        <f t="shared" si="2"/>
        <v>0</v>
      </c>
      <c r="C38" s="10"/>
      <c r="D38" s="10"/>
      <c r="E38" s="10"/>
      <c r="F38" s="10"/>
      <c r="G38" s="10"/>
      <c r="H38" s="10"/>
      <c r="I38" s="10"/>
      <c r="J38" s="10"/>
    </row>
    <row r="39" spans="1:10" hidden="1" x14ac:dyDescent="0.25">
      <c r="A39" s="4"/>
      <c r="B39" s="3">
        <f t="shared" si="2"/>
        <v>0</v>
      </c>
      <c r="C39" s="10"/>
      <c r="D39" s="10"/>
      <c r="E39" s="10"/>
      <c r="F39" s="10"/>
      <c r="G39" s="10"/>
      <c r="H39" s="10"/>
      <c r="I39" s="10"/>
      <c r="J39" s="10"/>
    </row>
    <row r="40" spans="1:10" hidden="1" x14ac:dyDescent="0.25">
      <c r="A40" s="4"/>
      <c r="B40" s="3">
        <f t="shared" si="2"/>
        <v>0</v>
      </c>
      <c r="C40" s="10"/>
      <c r="D40" s="10"/>
      <c r="E40" s="10"/>
      <c r="F40" s="10"/>
      <c r="G40" s="10"/>
      <c r="H40" s="10"/>
      <c r="I40" s="10"/>
      <c r="J40" s="10"/>
    </row>
    <row r="41" spans="1:10" x14ac:dyDescent="0.25">
      <c r="A41" s="4"/>
      <c r="B41" s="3">
        <f t="shared" si="2"/>
        <v>0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4" t="s">
        <v>13</v>
      </c>
      <c r="B42" s="12">
        <f>B25+B26+B27+B28+B29+B30+B31+B32+B33+B34+B35+B36+B37+B38+B39+B40+B41</f>
        <v>615013.1</v>
      </c>
      <c r="C42" s="11">
        <f>C25+C26+C27+C28+C29+C30+C31+C32+C33+C34+C35+C36+C37+C38+C39+C40+C41</f>
        <v>67098.16</v>
      </c>
      <c r="D42" s="11">
        <f t="shared" ref="D42:J42" si="3">D25+D26+D27+D28+D29+D30+D31+D32+D33+D34+D35+D36+D37+D38+D39+D40+D41</f>
        <v>0</v>
      </c>
      <c r="E42" s="11">
        <f t="shared" si="3"/>
        <v>460962.94</v>
      </c>
      <c r="F42" s="11">
        <f t="shared" si="3"/>
        <v>0</v>
      </c>
      <c r="G42" s="11">
        <f t="shared" si="3"/>
        <v>0</v>
      </c>
      <c r="H42" s="11">
        <f t="shared" si="3"/>
        <v>0</v>
      </c>
      <c r="I42" s="11">
        <f t="shared" si="3"/>
        <v>86952</v>
      </c>
      <c r="J42" s="11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мониторинг</vt:lpstr>
      <vt:lpstr>янв</vt:lpstr>
      <vt:lpstr>фев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2016-12-30T01:49:42Z</dcterms:modified>
</cp:coreProperties>
</file>